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ll 2017\METC 143\"/>
    </mc:Choice>
  </mc:AlternateContent>
  <bookViews>
    <workbookView xWindow="360" yWindow="75" windowWidth="14355" windowHeight="46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82" i="1" l="1"/>
  <c r="F82" i="1"/>
  <c r="G82" i="1" s="1"/>
  <c r="F91" i="1"/>
  <c r="G91" i="1" s="1"/>
  <c r="F95" i="1"/>
  <c r="G95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4" i="1"/>
  <c r="E146" i="1"/>
  <c r="F146" i="1" s="1"/>
  <c r="G146" i="1" s="1"/>
  <c r="E145" i="1"/>
  <c r="F145" i="1" s="1"/>
  <c r="G145" i="1" s="1"/>
  <c r="E144" i="1"/>
  <c r="F144" i="1" s="1"/>
  <c r="G144" i="1" s="1"/>
  <c r="E143" i="1"/>
  <c r="F143" i="1" s="1"/>
  <c r="G143" i="1" s="1"/>
  <c r="E142" i="1"/>
  <c r="F142" i="1" s="1"/>
  <c r="G142" i="1" s="1"/>
  <c r="E141" i="1"/>
  <c r="F141" i="1" s="1"/>
  <c r="G141" i="1" s="1"/>
  <c r="E140" i="1"/>
  <c r="F140" i="1" s="1"/>
  <c r="G140" i="1" s="1"/>
  <c r="E139" i="1"/>
  <c r="F139" i="1" s="1"/>
  <c r="G139" i="1" s="1"/>
  <c r="E138" i="1"/>
  <c r="F138" i="1" s="1"/>
  <c r="G138" i="1" s="1"/>
  <c r="E137" i="1"/>
  <c r="F137" i="1" s="1"/>
  <c r="G137" i="1" s="1"/>
  <c r="E136" i="1"/>
  <c r="F136" i="1" s="1"/>
  <c r="G136" i="1" s="1"/>
  <c r="E135" i="1"/>
  <c r="F135" i="1" s="1"/>
  <c r="G135" i="1" s="1"/>
  <c r="E134" i="1"/>
  <c r="F134" i="1" s="1"/>
  <c r="G134" i="1" s="1"/>
  <c r="E133" i="1"/>
  <c r="F133" i="1" s="1"/>
  <c r="G133" i="1" s="1"/>
  <c r="F129" i="1"/>
  <c r="G129" i="1" s="1"/>
  <c r="E129" i="1"/>
  <c r="E128" i="1"/>
  <c r="F128" i="1" s="1"/>
  <c r="G128" i="1" s="1"/>
  <c r="E127" i="1"/>
  <c r="F127" i="1" s="1"/>
  <c r="G127" i="1" s="1"/>
  <c r="E126" i="1"/>
  <c r="F126" i="1" s="1"/>
  <c r="G126" i="1" s="1"/>
  <c r="E125" i="1"/>
  <c r="F125" i="1" s="1"/>
  <c r="G125" i="1" s="1"/>
  <c r="E124" i="1"/>
  <c r="F124" i="1" s="1"/>
  <c r="G124" i="1" s="1"/>
  <c r="E123" i="1"/>
  <c r="F123" i="1" s="1"/>
  <c r="G123" i="1" s="1"/>
  <c r="E122" i="1"/>
  <c r="F122" i="1" s="1"/>
  <c r="G122" i="1" s="1"/>
  <c r="E121" i="1"/>
  <c r="F121" i="1" s="1"/>
  <c r="G121" i="1" s="1"/>
  <c r="E120" i="1"/>
  <c r="F120" i="1" s="1"/>
  <c r="G120" i="1" s="1"/>
  <c r="E119" i="1"/>
  <c r="F119" i="1" s="1"/>
  <c r="G119" i="1" s="1"/>
  <c r="E118" i="1"/>
  <c r="F118" i="1" s="1"/>
  <c r="G118" i="1" s="1"/>
  <c r="E117" i="1"/>
  <c r="F117" i="1" s="1"/>
  <c r="G117" i="1" s="1"/>
  <c r="E116" i="1"/>
  <c r="F116" i="1" s="1"/>
  <c r="G116" i="1" s="1"/>
  <c r="E112" i="1"/>
  <c r="F112" i="1" s="1"/>
  <c r="G112" i="1" s="1"/>
  <c r="E111" i="1"/>
  <c r="F111" i="1" s="1"/>
  <c r="G111" i="1" s="1"/>
  <c r="E110" i="1"/>
  <c r="F110" i="1" s="1"/>
  <c r="G110" i="1" s="1"/>
  <c r="E109" i="1"/>
  <c r="F109" i="1" s="1"/>
  <c r="G109" i="1" s="1"/>
  <c r="E108" i="1"/>
  <c r="F108" i="1" s="1"/>
  <c r="G108" i="1" s="1"/>
  <c r="E107" i="1"/>
  <c r="F107" i="1" s="1"/>
  <c r="G107" i="1" s="1"/>
  <c r="E106" i="1"/>
  <c r="F106" i="1" s="1"/>
  <c r="G106" i="1" s="1"/>
  <c r="E105" i="1"/>
  <c r="F105" i="1" s="1"/>
  <c r="G105" i="1" s="1"/>
  <c r="E104" i="1"/>
  <c r="F104" i="1" s="1"/>
  <c r="G104" i="1" s="1"/>
  <c r="E103" i="1"/>
  <c r="F103" i="1" s="1"/>
  <c r="G103" i="1" s="1"/>
  <c r="E102" i="1"/>
  <c r="F102" i="1" s="1"/>
  <c r="G102" i="1" s="1"/>
  <c r="E101" i="1"/>
  <c r="F101" i="1" s="1"/>
  <c r="G101" i="1" s="1"/>
  <c r="E100" i="1"/>
  <c r="F100" i="1" s="1"/>
  <c r="G100" i="1" s="1"/>
  <c r="E99" i="1"/>
  <c r="F99" i="1" s="1"/>
  <c r="G99" i="1" s="1"/>
  <c r="E95" i="1"/>
  <c r="E94" i="1"/>
  <c r="E93" i="1"/>
  <c r="F93" i="1" s="1"/>
  <c r="G93" i="1" s="1"/>
  <c r="E92" i="1"/>
  <c r="E91" i="1"/>
  <c r="E90" i="1"/>
  <c r="F90" i="1" s="1"/>
  <c r="G90" i="1" s="1"/>
  <c r="E89" i="1"/>
  <c r="F89" i="1" s="1"/>
  <c r="G89" i="1" s="1"/>
  <c r="E88" i="1"/>
  <c r="E87" i="1"/>
  <c r="F87" i="1" s="1"/>
  <c r="G87" i="1" s="1"/>
  <c r="E86" i="1"/>
  <c r="E85" i="1"/>
  <c r="F85" i="1" s="1"/>
  <c r="G85" i="1" s="1"/>
  <c r="E84" i="1"/>
  <c r="E83" i="1"/>
  <c r="F83" i="1" s="1"/>
  <c r="G83" i="1" s="1"/>
  <c r="F94" i="1" l="1"/>
  <c r="G94" i="1" s="1"/>
  <c r="F86" i="1"/>
  <c r="G86" i="1" s="1"/>
  <c r="F92" i="1"/>
  <c r="G92" i="1" s="1"/>
  <c r="F88" i="1"/>
  <c r="G88" i="1" s="1"/>
  <c r="F84" i="1"/>
  <c r="G84" i="1" s="1"/>
</calcChain>
</file>

<file path=xl/sharedStrings.xml><?xml version="1.0" encoding="utf-8"?>
<sst xmlns="http://schemas.openxmlformats.org/spreadsheetml/2006/main" count="54" uniqueCount="18">
  <si>
    <t>2014-T6 Aluminum</t>
  </si>
  <si>
    <t>1045 Steel</t>
  </si>
  <si>
    <t>Copper</t>
  </si>
  <si>
    <t>Titanium Ti-6AI-4V</t>
  </si>
  <si>
    <t>Thermal Expansion</t>
  </si>
  <si>
    <t>Modulus of Elasticity</t>
  </si>
  <si>
    <t>Stress</t>
  </si>
  <si>
    <t>Change in Length</t>
  </si>
  <si>
    <t>Force in psi</t>
  </si>
  <si>
    <t>% Elogation</t>
  </si>
  <si>
    <t>Coefficient of Thermal Expansion</t>
  </si>
  <si>
    <t>Change of Length in Feet</t>
  </si>
  <si>
    <t>Length of Cable in Feet</t>
  </si>
  <si>
    <t>Diameter in Inches</t>
  </si>
  <si>
    <t xml:space="preserve"> </t>
  </si>
  <si>
    <t>Change of length in feet by change in temperature</t>
  </si>
  <si>
    <t>% Elongation per Material vs. Cable Diameter</t>
  </si>
  <si>
    <t>Degrees in Fahrenheit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</si>
</sst>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11" fontId="1" fillId="0" borderId="0" xfId="0" applyNumberFormat="1" applyFont="1"/>
    <xf numFmtId="0" fontId="1" fillId="0" borderId="0" xfId="0" applyNumberFormat="1" applyFont="1"/>
    <xf numFmtId="12" fontId="1" fillId="0" borderId="0" xfId="0" applyNumberFormat="1" applyFont="1"/>
    <xf numFmtId="13" fontId="1" fillId="0" borderId="0" xfId="0" applyNumberFormat="1" applyFont="1"/>
    <xf numFmtId="0" fontId="2" fillId="0" borderId="0" xfId="0" applyFont="1"/>
    <xf numFmtId="10" fontId="1" fillId="0" borderId="0" xfId="0" applyNumberFormat="1" applyFont="1"/>
    <xf numFmtId="10" fontId="0" fillId="0" borderId="0" xfId="0" applyNumberFormat="1"/>
    <xf numFmtId="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Sheet1!$A$131</c:f>
              <c:strCache>
                <c:ptCount val="1"/>
                <c:pt idx="0">
                  <c:v>Titanium Ti-6AI-4V</c:v>
                </c:pt>
              </c:strCache>
            </c:strRef>
          </c:tx>
          <c:marker>
            <c:symbol val="none"/>
          </c:marker>
          <c:val>
            <c:numRef>
              <c:f>Sheet1!$G$133:$G$146</c:f>
              <c:numCache>
                <c:formatCode>0.00%</c:formatCode>
                <c:ptCount val="14"/>
                <c:pt idx="0">
                  <c:v>1.2732395447351641E-2</c:v>
                </c:pt>
                <c:pt idx="1">
                  <c:v>1.455130908268759E-2</c:v>
                </c:pt>
                <c:pt idx="2">
                  <c:v>1.6976527263135519E-2</c:v>
                </c:pt>
                <c:pt idx="3">
                  <c:v>2.0371832715762626E-2</c:v>
                </c:pt>
                <c:pt idx="4">
                  <c:v>2.5464790894703281E-2</c:v>
                </c:pt>
                <c:pt idx="5">
                  <c:v>3.3953054526271037E-2</c:v>
                </c:pt>
                <c:pt idx="6">
                  <c:v>5.0929581789406562E-2</c:v>
                </c:pt>
                <c:pt idx="7">
                  <c:v>6.7906109052542074E-2</c:v>
                </c:pt>
                <c:pt idx="8">
                  <c:v>0.10185916357881312</c:v>
                </c:pt>
                <c:pt idx="9">
                  <c:v>0.13581221810508415</c:v>
                </c:pt>
                <c:pt idx="10">
                  <c:v>0.20371832715762625</c:v>
                </c:pt>
                <c:pt idx="11">
                  <c:v>0.4074366543152525</c:v>
                </c:pt>
                <c:pt idx="12">
                  <c:v>0.814873308630505</c:v>
                </c:pt>
                <c:pt idx="13">
                  <c:v>1.62974661726101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E-490F-92DF-015AD3E53DC1}"/>
            </c:ext>
          </c:extLst>
        </c:ser>
        <c:ser>
          <c:idx val="3"/>
          <c:order val="1"/>
          <c:tx>
            <c:strRef>
              <c:f>Sheet1!$A$114</c:f>
              <c:strCache>
                <c:ptCount val="1"/>
                <c:pt idx="0">
                  <c:v>Copper</c:v>
                </c:pt>
              </c:strCache>
            </c:strRef>
          </c:tx>
          <c:marker>
            <c:symbol val="none"/>
          </c:marker>
          <c:cat>
            <c:numRef>
              <c:f>Sheet1!$D$82:$D$95</c:f>
              <c:numCache>
                <c:formatCode>#\ ?/?</c:formatCode>
                <c:ptCount val="14"/>
                <c:pt idx="0" formatCode="General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1.25</c:v>
                </c:pt>
                <c:pt idx="4">
                  <c:v>1</c:v>
                </c:pt>
                <c:pt idx="5">
                  <c:v>0.75</c:v>
                </c:pt>
                <c:pt idx="6">
                  <c:v>0.5</c:v>
                </c:pt>
                <c:pt idx="7">
                  <c:v>0.375</c:v>
                </c:pt>
                <c:pt idx="8">
                  <c:v>0.25</c:v>
                </c:pt>
                <c:pt idx="9" formatCode="#\ ??/??">
                  <c:v>0.1875</c:v>
                </c:pt>
                <c:pt idx="10">
                  <c:v>0.125</c:v>
                </c:pt>
                <c:pt idx="11" formatCode="#\ ??/??">
                  <c:v>6.25E-2</c:v>
                </c:pt>
                <c:pt idx="12" formatCode="#\ ??/??">
                  <c:v>3.125E-2</c:v>
                </c:pt>
                <c:pt idx="13" formatCode="#\ ??/??">
                  <c:v>1.5625E-2</c:v>
                </c:pt>
              </c:numCache>
            </c:numRef>
          </c:cat>
          <c:val>
            <c:numRef>
              <c:f>Sheet1!$G$116:$G$129</c:f>
              <c:numCache>
                <c:formatCode>0.00%</c:formatCode>
                <c:ptCount val="14"/>
                <c:pt idx="0">
                  <c:v>1.0185916357881313E-2</c:v>
                </c:pt>
                <c:pt idx="1">
                  <c:v>1.1641047266150069E-2</c:v>
                </c:pt>
                <c:pt idx="2">
                  <c:v>1.3581221810508415E-2</c:v>
                </c:pt>
                <c:pt idx="3">
                  <c:v>1.62974661726101E-2</c:v>
                </c:pt>
                <c:pt idx="4">
                  <c:v>2.0371832715762626E-2</c:v>
                </c:pt>
                <c:pt idx="5">
                  <c:v>2.716244362101683E-2</c:v>
                </c:pt>
                <c:pt idx="6">
                  <c:v>4.0743665431525251E-2</c:v>
                </c:pt>
                <c:pt idx="7">
                  <c:v>5.4324887242033659E-2</c:v>
                </c:pt>
                <c:pt idx="8">
                  <c:v>8.1487330863050503E-2</c:v>
                </c:pt>
                <c:pt idx="9">
                  <c:v>0.10864977448406732</c:v>
                </c:pt>
                <c:pt idx="10">
                  <c:v>0.16297466172610101</c:v>
                </c:pt>
                <c:pt idx="11">
                  <c:v>0.32594932345220201</c:v>
                </c:pt>
                <c:pt idx="12">
                  <c:v>0.65189864690440402</c:v>
                </c:pt>
                <c:pt idx="13">
                  <c:v>1.303797293808808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E-490F-92DF-015AD3E53DC1}"/>
            </c:ext>
          </c:extLst>
        </c:ser>
        <c:ser>
          <c:idx val="1"/>
          <c:order val="2"/>
          <c:tx>
            <c:strRef>
              <c:f>Sheet1!$A$97</c:f>
              <c:strCache>
                <c:ptCount val="1"/>
                <c:pt idx="0">
                  <c:v>1045 Steel</c:v>
                </c:pt>
              </c:strCache>
            </c:strRef>
          </c:tx>
          <c:marker>
            <c:symbol val="none"/>
          </c:marker>
          <c:cat>
            <c:numRef>
              <c:f>Sheet1!$D$82:$D$95</c:f>
              <c:numCache>
                <c:formatCode>#\ ?/?</c:formatCode>
                <c:ptCount val="14"/>
                <c:pt idx="0" formatCode="General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1.25</c:v>
                </c:pt>
                <c:pt idx="4">
                  <c:v>1</c:v>
                </c:pt>
                <c:pt idx="5">
                  <c:v>0.75</c:v>
                </c:pt>
                <c:pt idx="6">
                  <c:v>0.5</c:v>
                </c:pt>
                <c:pt idx="7">
                  <c:v>0.375</c:v>
                </c:pt>
                <c:pt idx="8">
                  <c:v>0.25</c:v>
                </c:pt>
                <c:pt idx="9" formatCode="#\ ??/??">
                  <c:v>0.1875</c:v>
                </c:pt>
                <c:pt idx="10">
                  <c:v>0.125</c:v>
                </c:pt>
                <c:pt idx="11" formatCode="#\ ??/??">
                  <c:v>6.25E-2</c:v>
                </c:pt>
                <c:pt idx="12" formatCode="#\ ??/??">
                  <c:v>3.125E-2</c:v>
                </c:pt>
                <c:pt idx="13" formatCode="#\ ??/??">
                  <c:v>1.5625E-2</c:v>
                </c:pt>
              </c:numCache>
            </c:numRef>
          </c:cat>
          <c:val>
            <c:numRef>
              <c:f>Sheet1!$G$99:$G$112</c:f>
              <c:numCache>
                <c:formatCode>0.00%</c:formatCode>
                <c:ptCount val="14"/>
                <c:pt idx="0">
                  <c:v>5.0929581789406564E-3</c:v>
                </c:pt>
                <c:pt idx="1">
                  <c:v>5.8205236330750344E-3</c:v>
                </c:pt>
                <c:pt idx="2">
                  <c:v>6.7906109052542074E-3</c:v>
                </c:pt>
                <c:pt idx="3">
                  <c:v>8.1487330863050499E-3</c:v>
                </c:pt>
                <c:pt idx="4">
                  <c:v>1.0185916357881313E-2</c:v>
                </c:pt>
                <c:pt idx="5">
                  <c:v>1.3581221810508415E-2</c:v>
                </c:pt>
                <c:pt idx="6">
                  <c:v>2.0371832715762626E-2</c:v>
                </c:pt>
                <c:pt idx="7">
                  <c:v>2.716244362101683E-2</c:v>
                </c:pt>
                <c:pt idx="8">
                  <c:v>4.0743665431525251E-2</c:v>
                </c:pt>
                <c:pt idx="9">
                  <c:v>5.4324887242033659E-2</c:v>
                </c:pt>
                <c:pt idx="10">
                  <c:v>8.1487330863050503E-2</c:v>
                </c:pt>
                <c:pt idx="11">
                  <c:v>0.16297466172610101</c:v>
                </c:pt>
                <c:pt idx="12">
                  <c:v>0.32594932345220201</c:v>
                </c:pt>
                <c:pt idx="13">
                  <c:v>0.65189864690440402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7E-490F-92DF-015AD3E53DC1}"/>
            </c:ext>
          </c:extLst>
        </c:ser>
        <c:ser>
          <c:idx val="0"/>
          <c:order val="3"/>
          <c:tx>
            <c:strRef>
              <c:f>Sheet1!$A$80</c:f>
              <c:strCache>
                <c:ptCount val="1"/>
                <c:pt idx="0">
                  <c:v>2014-T6 Aluminum</c:v>
                </c:pt>
              </c:strCache>
            </c:strRef>
          </c:tx>
          <c:marker>
            <c:symbol val="none"/>
          </c:marker>
          <c:cat>
            <c:numRef>
              <c:f>Sheet1!$D$82:$D$95</c:f>
              <c:numCache>
                <c:formatCode>#\ ?/?</c:formatCode>
                <c:ptCount val="14"/>
                <c:pt idx="0" formatCode="General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1.25</c:v>
                </c:pt>
                <c:pt idx="4">
                  <c:v>1</c:v>
                </c:pt>
                <c:pt idx="5">
                  <c:v>0.75</c:v>
                </c:pt>
                <c:pt idx="6">
                  <c:v>0.5</c:v>
                </c:pt>
                <c:pt idx="7">
                  <c:v>0.375</c:v>
                </c:pt>
                <c:pt idx="8">
                  <c:v>0.25</c:v>
                </c:pt>
                <c:pt idx="9" formatCode="#\ ??/??">
                  <c:v>0.1875</c:v>
                </c:pt>
                <c:pt idx="10">
                  <c:v>0.125</c:v>
                </c:pt>
                <c:pt idx="11" formatCode="#\ ??/??">
                  <c:v>6.25E-2</c:v>
                </c:pt>
                <c:pt idx="12" formatCode="#\ ??/??">
                  <c:v>3.125E-2</c:v>
                </c:pt>
                <c:pt idx="13" formatCode="#\ ??/??">
                  <c:v>1.5625E-2</c:v>
                </c:pt>
              </c:numCache>
            </c:numRef>
          </c:cat>
          <c:val>
            <c:numRef>
              <c:f>Sheet1!$G$82:$G$95</c:f>
              <c:numCache>
                <c:formatCode>0.00%</c:formatCode>
                <c:ptCount val="14"/>
                <c:pt idx="0">
                  <c:v>1.5278874536821967E-2</c:v>
                </c:pt>
                <c:pt idx="1">
                  <c:v>1.7461570899225107E-2</c:v>
                </c:pt>
                <c:pt idx="2">
                  <c:v>2.0371832715762626E-2</c:v>
                </c:pt>
                <c:pt idx="3">
                  <c:v>2.4446199258915152E-2</c:v>
                </c:pt>
                <c:pt idx="4">
                  <c:v>3.0557749073643933E-2</c:v>
                </c:pt>
                <c:pt idx="5">
                  <c:v>4.0743665431525251E-2</c:v>
                </c:pt>
                <c:pt idx="6">
                  <c:v>6.1115498147287867E-2</c:v>
                </c:pt>
                <c:pt idx="7">
                  <c:v>8.1487330863050503E-2</c:v>
                </c:pt>
                <c:pt idx="8">
                  <c:v>0.12223099629457573</c:v>
                </c:pt>
                <c:pt idx="9">
                  <c:v>0.16297466172610101</c:v>
                </c:pt>
                <c:pt idx="10">
                  <c:v>0.24446199258915147</c:v>
                </c:pt>
                <c:pt idx="11">
                  <c:v>0.48892398517830293</c:v>
                </c:pt>
                <c:pt idx="12">
                  <c:v>0.97784797035660587</c:v>
                </c:pt>
                <c:pt idx="13">
                  <c:v>1.9556959407132117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7E-490F-92DF-015AD3E53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216512"/>
        <c:axId val="135226496"/>
      </c:lineChart>
      <c:catAx>
        <c:axId val="13521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5226496"/>
        <c:crosses val="autoZero"/>
        <c:auto val="1"/>
        <c:lblAlgn val="ctr"/>
        <c:lblOffset val="100"/>
        <c:noMultiLvlLbl val="0"/>
      </c:catAx>
      <c:valAx>
        <c:axId val="135226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35216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2014-T6 Aluminum</c:v>
                </c:pt>
              </c:strCache>
            </c:strRef>
          </c:tx>
          <c:marker>
            <c:symbol val="none"/>
          </c:marker>
          <c:cat>
            <c:numRef>
              <c:f>Sheet1!$C$4:$C$19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cat>
          <c:val>
            <c:numRef>
              <c:f>Sheet1!$D$4:$D$19</c:f>
              <c:numCache>
                <c:formatCode>General</c:formatCode>
                <c:ptCount val="16"/>
                <c:pt idx="0">
                  <c:v>0</c:v>
                </c:pt>
                <c:pt idx="1">
                  <c:v>6.5500000000000003E-3</c:v>
                </c:pt>
                <c:pt idx="2">
                  <c:v>1.3100000000000001E-2</c:v>
                </c:pt>
                <c:pt idx="3">
                  <c:v>1.9650000000000001E-2</c:v>
                </c:pt>
                <c:pt idx="4">
                  <c:v>2.6200000000000001E-2</c:v>
                </c:pt>
                <c:pt idx="5">
                  <c:v>3.2750000000000001E-2</c:v>
                </c:pt>
                <c:pt idx="6">
                  <c:v>3.9300000000000002E-2</c:v>
                </c:pt>
                <c:pt idx="7">
                  <c:v>4.5850000000000002E-2</c:v>
                </c:pt>
                <c:pt idx="8">
                  <c:v>5.2400000000000002E-2</c:v>
                </c:pt>
                <c:pt idx="9">
                  <c:v>5.8949999999999995E-2</c:v>
                </c:pt>
                <c:pt idx="10">
                  <c:v>6.5500000000000003E-2</c:v>
                </c:pt>
                <c:pt idx="11">
                  <c:v>7.2050000000000003E-2</c:v>
                </c:pt>
                <c:pt idx="12">
                  <c:v>7.8600000000000003E-2</c:v>
                </c:pt>
                <c:pt idx="13">
                  <c:v>8.5150000000000003E-2</c:v>
                </c:pt>
                <c:pt idx="14">
                  <c:v>9.1700000000000004E-2</c:v>
                </c:pt>
                <c:pt idx="15">
                  <c:v>9.8250000000000004E-2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2-40CE-9A13-3FD600A0C6A0}"/>
            </c:ext>
          </c:extLst>
        </c:ser>
        <c:ser>
          <c:idx val="1"/>
          <c:order val="1"/>
          <c:tx>
            <c:strRef>
              <c:f>Sheet1!$A$21</c:f>
              <c:strCache>
                <c:ptCount val="1"/>
                <c:pt idx="0">
                  <c:v>1045 Steel</c:v>
                </c:pt>
              </c:strCache>
            </c:strRef>
          </c:tx>
          <c:marker>
            <c:symbol val="none"/>
          </c:marker>
          <c:cat>
            <c:numRef>
              <c:f>Sheet1!$C$4:$C$19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cat>
          <c:val>
            <c:numRef>
              <c:f>Sheet1!$D$23:$D$39</c:f>
              <c:numCache>
                <c:formatCode>General</c:formatCode>
                <c:ptCount val="17"/>
                <c:pt idx="0">
                  <c:v>0</c:v>
                </c:pt>
                <c:pt idx="1">
                  <c:v>3.6099999999999999E-3</c:v>
                </c:pt>
                <c:pt idx="2">
                  <c:v>7.2199999999999999E-3</c:v>
                </c:pt>
                <c:pt idx="3">
                  <c:v>1.0829999999999999E-2</c:v>
                </c:pt>
                <c:pt idx="4">
                  <c:v>1.444E-2</c:v>
                </c:pt>
                <c:pt idx="5">
                  <c:v>1.805E-2</c:v>
                </c:pt>
                <c:pt idx="6">
                  <c:v>2.1659999999999999E-2</c:v>
                </c:pt>
                <c:pt idx="7">
                  <c:v>2.5270000000000001E-2</c:v>
                </c:pt>
                <c:pt idx="8">
                  <c:v>2.8879999999999999E-2</c:v>
                </c:pt>
                <c:pt idx="9">
                  <c:v>3.2489999999999998E-2</c:v>
                </c:pt>
                <c:pt idx="10">
                  <c:v>3.61E-2</c:v>
                </c:pt>
                <c:pt idx="11">
                  <c:v>3.9710000000000002E-2</c:v>
                </c:pt>
                <c:pt idx="12">
                  <c:v>4.3319999999999997E-2</c:v>
                </c:pt>
                <c:pt idx="13">
                  <c:v>4.6929999999999999E-2</c:v>
                </c:pt>
                <c:pt idx="14">
                  <c:v>5.0540000000000002E-2</c:v>
                </c:pt>
                <c:pt idx="15">
                  <c:v>5.4149999999999997E-2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2-40CE-9A13-3FD600A0C6A0}"/>
            </c:ext>
          </c:extLst>
        </c:ser>
        <c:ser>
          <c:idx val="2"/>
          <c:order val="2"/>
          <c:tx>
            <c:strRef>
              <c:f>Sheet1!$A$40</c:f>
              <c:strCache>
                <c:ptCount val="1"/>
                <c:pt idx="0">
                  <c:v>Copper</c:v>
                </c:pt>
              </c:strCache>
            </c:strRef>
          </c:tx>
          <c:marker>
            <c:symbol val="none"/>
          </c:marker>
          <c:cat>
            <c:numRef>
              <c:f>Sheet1!$C$4:$C$19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cat>
          <c:val>
            <c:numRef>
              <c:f>Sheet1!$D$42:$D$57</c:f>
              <c:numCache>
                <c:formatCode>General</c:formatCode>
                <c:ptCount val="16"/>
                <c:pt idx="0">
                  <c:v>0</c:v>
                </c:pt>
                <c:pt idx="1">
                  <c:v>5.1499999999999992E-3</c:v>
                </c:pt>
                <c:pt idx="2">
                  <c:v>1.0299999999999998E-2</c:v>
                </c:pt>
                <c:pt idx="3">
                  <c:v>1.5449999999999998E-2</c:v>
                </c:pt>
                <c:pt idx="4">
                  <c:v>2.0599999999999997E-2</c:v>
                </c:pt>
                <c:pt idx="5">
                  <c:v>2.5749999999999999E-2</c:v>
                </c:pt>
                <c:pt idx="6">
                  <c:v>3.0899999999999997E-2</c:v>
                </c:pt>
                <c:pt idx="7">
                  <c:v>3.6049999999999999E-2</c:v>
                </c:pt>
                <c:pt idx="8">
                  <c:v>4.1199999999999994E-2</c:v>
                </c:pt>
                <c:pt idx="9">
                  <c:v>4.6349999999999995E-2</c:v>
                </c:pt>
                <c:pt idx="10">
                  <c:v>5.1499999999999997E-2</c:v>
                </c:pt>
                <c:pt idx="11">
                  <c:v>5.6649999999999992E-2</c:v>
                </c:pt>
                <c:pt idx="12">
                  <c:v>6.1799999999999994E-2</c:v>
                </c:pt>
                <c:pt idx="13">
                  <c:v>6.6949999999999996E-2</c:v>
                </c:pt>
                <c:pt idx="14">
                  <c:v>7.2099999999999997E-2</c:v>
                </c:pt>
                <c:pt idx="15">
                  <c:v>7.7249999999999985E-2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F2-40CE-9A13-3FD600A0C6A0}"/>
            </c:ext>
          </c:extLst>
        </c:ser>
        <c:ser>
          <c:idx val="3"/>
          <c:order val="3"/>
          <c:tx>
            <c:strRef>
              <c:f>Sheet1!$A$59</c:f>
              <c:strCache>
                <c:ptCount val="1"/>
                <c:pt idx="0">
                  <c:v>Titanium Ti-6AI-4V</c:v>
                </c:pt>
              </c:strCache>
            </c:strRef>
          </c:tx>
          <c:marker>
            <c:symbol val="none"/>
          </c:marker>
          <c:cat>
            <c:numRef>
              <c:f>Sheet1!$C$4:$C$19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cat>
          <c:val>
            <c:numRef>
              <c:f>Sheet1!$D$61:$D$76</c:f>
              <c:numCache>
                <c:formatCode>General</c:formatCode>
                <c:ptCount val="16"/>
                <c:pt idx="0">
                  <c:v>0</c:v>
                </c:pt>
                <c:pt idx="1">
                  <c:v>2.6949999999999999E-3</c:v>
                </c:pt>
                <c:pt idx="2">
                  <c:v>5.3899999999999998E-3</c:v>
                </c:pt>
                <c:pt idx="3">
                  <c:v>8.0850000000000002E-3</c:v>
                </c:pt>
                <c:pt idx="4">
                  <c:v>1.078E-2</c:v>
                </c:pt>
                <c:pt idx="5">
                  <c:v>1.3474999999999999E-2</c:v>
                </c:pt>
                <c:pt idx="6">
                  <c:v>1.617E-2</c:v>
                </c:pt>
                <c:pt idx="7">
                  <c:v>1.8865E-2</c:v>
                </c:pt>
                <c:pt idx="8">
                  <c:v>2.1559999999999999E-2</c:v>
                </c:pt>
                <c:pt idx="9">
                  <c:v>2.4254999999999999E-2</c:v>
                </c:pt>
                <c:pt idx="10">
                  <c:v>2.6949999999999998E-2</c:v>
                </c:pt>
                <c:pt idx="11">
                  <c:v>2.9644999999999998E-2</c:v>
                </c:pt>
                <c:pt idx="12">
                  <c:v>3.2340000000000001E-2</c:v>
                </c:pt>
                <c:pt idx="13">
                  <c:v>3.5034999999999997E-2</c:v>
                </c:pt>
                <c:pt idx="14">
                  <c:v>3.773E-2</c:v>
                </c:pt>
                <c:pt idx="15">
                  <c:v>4.0424999999999996E-2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F2-40CE-9A13-3FD600A0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256704"/>
        <c:axId val="134807936"/>
      </c:lineChart>
      <c:catAx>
        <c:axId val="13525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807936"/>
        <c:crosses val="autoZero"/>
        <c:auto val="1"/>
        <c:lblAlgn val="ctr"/>
        <c:lblOffset val="100"/>
        <c:noMultiLvlLbl val="0"/>
      </c:catAx>
      <c:valAx>
        <c:axId val="13480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5256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Sheet1!$E$81</c:f>
              <c:strCache>
                <c:ptCount val="1"/>
                <c:pt idx="0">
                  <c:v>Stress</c:v>
                </c:pt>
              </c:strCache>
            </c:strRef>
          </c:tx>
          <c:marker>
            <c:symbol val="none"/>
          </c:marker>
          <c:cat>
            <c:numRef>
              <c:f>Sheet1!$D$99:$D$112</c:f>
              <c:numCache>
                <c:formatCode>#\ ?/?</c:formatCode>
                <c:ptCount val="14"/>
                <c:pt idx="0" formatCode="General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1.25</c:v>
                </c:pt>
                <c:pt idx="4">
                  <c:v>1</c:v>
                </c:pt>
                <c:pt idx="5">
                  <c:v>0.75</c:v>
                </c:pt>
                <c:pt idx="6">
                  <c:v>0.5</c:v>
                </c:pt>
                <c:pt idx="7">
                  <c:v>0.375</c:v>
                </c:pt>
                <c:pt idx="8">
                  <c:v>0.25</c:v>
                </c:pt>
                <c:pt idx="9" formatCode="#\ ??/??">
                  <c:v>0.1875</c:v>
                </c:pt>
                <c:pt idx="10">
                  <c:v>0.125</c:v>
                </c:pt>
                <c:pt idx="11" formatCode="#\ ??/??">
                  <c:v>6.25E-2</c:v>
                </c:pt>
                <c:pt idx="12" formatCode="#\ ??/??">
                  <c:v>3.125E-2</c:v>
                </c:pt>
                <c:pt idx="13" formatCode="#\ ??/??">
                  <c:v>1.5625E-2</c:v>
                </c:pt>
              </c:numCache>
            </c:numRef>
          </c:cat>
          <c:val>
            <c:numRef>
              <c:f>Sheet1!$E$82:$E$95</c:f>
              <c:numCache>
                <c:formatCode>0.00</c:formatCode>
                <c:ptCount val="14"/>
                <c:pt idx="0">
                  <c:v>1527.8874536821968</c:v>
                </c:pt>
                <c:pt idx="1">
                  <c:v>1746.1570899225105</c:v>
                </c:pt>
                <c:pt idx="2">
                  <c:v>2037.1832715762623</c:v>
                </c:pt>
                <c:pt idx="3">
                  <c:v>2444.6199258915149</c:v>
                </c:pt>
                <c:pt idx="4">
                  <c:v>3055.7749073643936</c:v>
                </c:pt>
                <c:pt idx="5">
                  <c:v>4074.3665431525246</c:v>
                </c:pt>
                <c:pt idx="6">
                  <c:v>6111.5498147287872</c:v>
                </c:pt>
                <c:pt idx="7">
                  <c:v>8148.7330863050493</c:v>
                </c:pt>
                <c:pt idx="8">
                  <c:v>12223.099629457574</c:v>
                </c:pt>
                <c:pt idx="9">
                  <c:v>16297.466172610099</c:v>
                </c:pt>
                <c:pt idx="10">
                  <c:v>24446.199258915149</c:v>
                </c:pt>
                <c:pt idx="11">
                  <c:v>48892.398517830297</c:v>
                </c:pt>
                <c:pt idx="12">
                  <c:v>97784.797035660595</c:v>
                </c:pt>
                <c:pt idx="13">
                  <c:v>195569.59407132119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17-41DD-8B74-B8568EA6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815104"/>
        <c:axId val="134825088"/>
      </c:lineChart>
      <c:catAx>
        <c:axId val="13481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4825088"/>
        <c:crosses val="autoZero"/>
        <c:auto val="1"/>
        <c:lblAlgn val="ctr"/>
        <c:lblOffset val="100"/>
        <c:noMultiLvlLbl val="0"/>
      </c:catAx>
      <c:valAx>
        <c:axId val="1348250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48151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8659</xdr:colOff>
      <xdr:row>81</xdr:row>
      <xdr:rowOff>17319</xdr:rowOff>
    </xdr:from>
    <xdr:to>
      <xdr:col>14</xdr:col>
      <xdr:colOff>1115786</xdr:colOff>
      <xdr:row>106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17317</xdr:colOff>
      <xdr:row>3</xdr:row>
      <xdr:rowOff>17318</xdr:rowOff>
    </xdr:from>
    <xdr:to>
      <xdr:col>11</xdr:col>
      <xdr:colOff>1056410</xdr:colOff>
      <xdr:row>30</xdr:row>
      <xdr:rowOff>155864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7422</xdr:colOff>
      <xdr:row>113</xdr:row>
      <xdr:rowOff>184314</xdr:rowOff>
    </xdr:from>
    <xdr:to>
      <xdr:col>13</xdr:col>
      <xdr:colOff>979714</xdr:colOff>
      <xdr:row>136</xdr:row>
      <xdr:rowOff>176893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9"/>
  <sheetViews>
    <sheetView tabSelected="1" zoomScale="70" zoomScaleNormal="70" workbookViewId="0">
      <selection activeCell="F4" sqref="F4"/>
    </sheetView>
  </sheetViews>
  <sheetFormatPr defaultRowHeight="15" x14ac:dyDescent="0.25"/>
  <cols>
    <col min="1" max="1" width="32.85546875" bestFit="1" customWidth="1"/>
    <col min="2" max="3" width="23.42578125" bestFit="1" customWidth="1"/>
    <col min="4" max="4" width="25.42578125" bestFit="1" customWidth="1"/>
    <col min="5" max="5" width="13" customWidth="1"/>
    <col min="6" max="6" width="18.28515625" bestFit="1" customWidth="1"/>
    <col min="7" max="7" width="12.42578125" bestFit="1" customWidth="1"/>
    <col min="8" max="20" width="17.7109375" customWidth="1"/>
    <col min="21" max="39" width="15.7109375" customWidth="1"/>
  </cols>
  <sheetData>
    <row r="1" spans="1:41" x14ac:dyDescent="0.25">
      <c r="A1" s="6" t="s">
        <v>4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x14ac:dyDescent="0.25">
      <c r="A2" s="1" t="s">
        <v>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x14ac:dyDescent="0.25">
      <c r="A3" t="s">
        <v>10</v>
      </c>
      <c r="B3" t="s">
        <v>12</v>
      </c>
      <c r="C3" s="1" t="s">
        <v>17</v>
      </c>
      <c r="D3" t="s">
        <v>11</v>
      </c>
      <c r="F3" s="11" t="s">
        <v>15</v>
      </c>
      <c r="G3" s="11"/>
      <c r="H3" s="11"/>
      <c r="I3" s="11"/>
      <c r="J3" s="11"/>
      <c r="K3" s="11"/>
      <c r="T3" s="4"/>
      <c r="U3" s="4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x14ac:dyDescent="0.25">
      <c r="A4" s="3">
        <v>1.31E-5</v>
      </c>
      <c r="B4" s="1">
        <v>25</v>
      </c>
      <c r="C4" s="3">
        <v>0</v>
      </c>
      <c r="D4" s="3">
        <f>A4*B4*C4</f>
        <v>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x14ac:dyDescent="0.25">
      <c r="A5" s="3">
        <v>1.31E-5</v>
      </c>
      <c r="B5" s="1">
        <v>25</v>
      </c>
      <c r="C5" s="3">
        <v>20</v>
      </c>
      <c r="D5" s="3">
        <f t="shared" ref="D5:D68" si="0">A5*B5*C5</f>
        <v>6.5500000000000003E-3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x14ac:dyDescent="0.25">
      <c r="A6" s="3">
        <v>1.31E-5</v>
      </c>
      <c r="B6" s="1">
        <v>25</v>
      </c>
      <c r="C6" s="3">
        <v>40</v>
      </c>
      <c r="D6" s="3">
        <f t="shared" si="0"/>
        <v>1.3100000000000001E-2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T6" s="1"/>
      <c r="AI6" s="1"/>
      <c r="AJ6" s="1"/>
      <c r="AK6" s="1"/>
      <c r="AL6" s="1"/>
      <c r="AM6" s="1"/>
      <c r="AN6" s="1"/>
      <c r="AO6" s="1"/>
    </row>
    <row r="7" spans="1:41" x14ac:dyDescent="0.25">
      <c r="A7" s="3">
        <v>1.31E-5</v>
      </c>
      <c r="B7" s="1">
        <v>25</v>
      </c>
      <c r="C7" s="3">
        <v>60</v>
      </c>
      <c r="D7" s="3">
        <f t="shared" si="0"/>
        <v>1.9650000000000001E-2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T7" s="1"/>
      <c r="AI7" s="1"/>
      <c r="AJ7" s="1"/>
      <c r="AK7" s="1"/>
      <c r="AL7" s="1"/>
      <c r="AM7" s="1"/>
      <c r="AN7" s="1"/>
      <c r="AO7" s="1"/>
    </row>
    <row r="8" spans="1:41" x14ac:dyDescent="0.25">
      <c r="A8" s="3">
        <v>1.31E-5</v>
      </c>
      <c r="B8" s="1">
        <v>25</v>
      </c>
      <c r="C8" s="3">
        <v>80</v>
      </c>
      <c r="D8" s="3">
        <f t="shared" si="0"/>
        <v>2.6200000000000001E-2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1"/>
      <c r="T8" s="1"/>
      <c r="AI8" s="1"/>
      <c r="AJ8" s="1"/>
      <c r="AK8" s="1"/>
      <c r="AL8" s="1"/>
      <c r="AM8" s="1"/>
      <c r="AN8" s="1"/>
      <c r="AO8" s="1"/>
    </row>
    <row r="9" spans="1:41" x14ac:dyDescent="0.25">
      <c r="A9" s="3">
        <v>1.31E-5</v>
      </c>
      <c r="B9" s="1">
        <v>25</v>
      </c>
      <c r="C9" s="3">
        <v>100</v>
      </c>
      <c r="D9" s="3">
        <f t="shared" si="0"/>
        <v>3.2750000000000001E-2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"/>
      <c r="T9" s="1"/>
      <c r="AI9" s="1"/>
      <c r="AJ9" s="1"/>
      <c r="AK9" s="1"/>
      <c r="AL9" s="1"/>
      <c r="AM9" s="1"/>
      <c r="AN9" s="1"/>
      <c r="AO9" s="1"/>
    </row>
    <row r="10" spans="1:41" x14ac:dyDescent="0.25">
      <c r="A10" s="3">
        <v>1.31E-5</v>
      </c>
      <c r="B10" s="1">
        <v>25</v>
      </c>
      <c r="C10" s="3">
        <v>120</v>
      </c>
      <c r="D10" s="3">
        <f t="shared" si="0"/>
        <v>3.9300000000000002E-2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1"/>
      <c r="T10" s="1"/>
      <c r="AI10" s="1"/>
      <c r="AJ10" s="1"/>
      <c r="AK10" s="1"/>
      <c r="AL10" s="1"/>
      <c r="AM10" s="1"/>
      <c r="AN10" s="1"/>
      <c r="AO10" s="1"/>
    </row>
    <row r="11" spans="1:41" x14ac:dyDescent="0.25">
      <c r="A11" s="3">
        <v>1.31E-5</v>
      </c>
      <c r="B11" s="1">
        <v>25</v>
      </c>
      <c r="C11" s="3">
        <v>140</v>
      </c>
      <c r="D11" s="3">
        <f t="shared" si="0"/>
        <v>4.5850000000000002E-2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1"/>
      <c r="T11" s="1"/>
      <c r="AI11" s="1"/>
      <c r="AJ11" s="1"/>
      <c r="AK11" s="1"/>
      <c r="AL11" s="1"/>
      <c r="AM11" s="1"/>
      <c r="AN11" s="1"/>
      <c r="AO11" s="1"/>
    </row>
    <row r="12" spans="1:41" x14ac:dyDescent="0.25">
      <c r="A12" s="3">
        <v>1.31E-5</v>
      </c>
      <c r="B12" s="1">
        <v>25</v>
      </c>
      <c r="C12" s="3">
        <v>160</v>
      </c>
      <c r="D12" s="3">
        <f t="shared" si="0"/>
        <v>5.2400000000000002E-2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1"/>
      <c r="T12" s="1"/>
      <c r="AI12" s="1"/>
      <c r="AJ12" s="1"/>
      <c r="AK12" s="1"/>
      <c r="AL12" s="1"/>
      <c r="AM12" s="1"/>
      <c r="AN12" s="1"/>
      <c r="AO12" s="1"/>
    </row>
    <row r="13" spans="1:41" x14ac:dyDescent="0.25">
      <c r="A13" s="3">
        <v>1.31E-5</v>
      </c>
      <c r="B13" s="1">
        <v>25</v>
      </c>
      <c r="C13" s="3">
        <v>180</v>
      </c>
      <c r="D13" s="3">
        <f t="shared" si="0"/>
        <v>5.8949999999999995E-2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1"/>
      <c r="T13" s="1"/>
      <c r="AI13" s="1"/>
      <c r="AJ13" s="1"/>
      <c r="AK13" s="1"/>
      <c r="AL13" s="1"/>
      <c r="AM13" s="1"/>
      <c r="AN13" s="1"/>
      <c r="AO13" s="1"/>
    </row>
    <row r="14" spans="1:41" x14ac:dyDescent="0.25">
      <c r="A14" s="3">
        <v>1.31E-5</v>
      </c>
      <c r="B14" s="1">
        <v>25</v>
      </c>
      <c r="C14" s="3">
        <v>200</v>
      </c>
      <c r="D14" s="3">
        <f t="shared" si="0"/>
        <v>6.5500000000000003E-2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1"/>
      <c r="T14" s="1"/>
      <c r="AI14" s="1"/>
      <c r="AJ14" s="1"/>
      <c r="AK14" s="1"/>
      <c r="AL14" s="1"/>
      <c r="AM14" s="1"/>
      <c r="AN14" s="1"/>
      <c r="AO14" s="1"/>
    </row>
    <row r="15" spans="1:41" x14ac:dyDescent="0.25">
      <c r="A15" s="3">
        <v>1.31E-5</v>
      </c>
      <c r="B15" s="1">
        <v>25</v>
      </c>
      <c r="C15" s="3">
        <v>220</v>
      </c>
      <c r="D15" s="3">
        <f t="shared" si="0"/>
        <v>7.2050000000000003E-2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1"/>
      <c r="T15" s="1"/>
      <c r="AI15" s="1"/>
      <c r="AJ15" s="1"/>
      <c r="AK15" s="1"/>
      <c r="AL15" s="1"/>
      <c r="AM15" s="1"/>
      <c r="AN15" s="1"/>
      <c r="AO15" s="1"/>
    </row>
    <row r="16" spans="1:41" x14ac:dyDescent="0.25">
      <c r="A16" s="3">
        <v>1.31E-5</v>
      </c>
      <c r="B16" s="1">
        <v>25</v>
      </c>
      <c r="C16" s="3">
        <v>240</v>
      </c>
      <c r="D16" s="3">
        <f t="shared" si="0"/>
        <v>7.8600000000000003E-2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1"/>
      <c r="T16" s="1"/>
      <c r="AI16" s="1"/>
      <c r="AJ16" s="1"/>
      <c r="AK16" s="1"/>
      <c r="AL16" s="1"/>
      <c r="AM16" s="1"/>
      <c r="AN16" s="1"/>
      <c r="AO16" s="1"/>
    </row>
    <row r="17" spans="1:41" x14ac:dyDescent="0.25">
      <c r="A17" s="3">
        <v>1.31E-5</v>
      </c>
      <c r="B17" s="1">
        <v>25</v>
      </c>
      <c r="C17" s="3">
        <v>260</v>
      </c>
      <c r="D17" s="3">
        <f t="shared" si="0"/>
        <v>8.5150000000000003E-2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1"/>
      <c r="T17" s="1"/>
      <c r="AI17" s="1"/>
      <c r="AJ17" s="1"/>
      <c r="AK17" s="1"/>
      <c r="AL17" s="1"/>
      <c r="AM17" s="1"/>
      <c r="AN17" s="1"/>
      <c r="AO17" s="1"/>
    </row>
    <row r="18" spans="1:41" x14ac:dyDescent="0.25">
      <c r="A18" s="3">
        <v>1.31E-5</v>
      </c>
      <c r="B18" s="1">
        <v>25</v>
      </c>
      <c r="C18" s="3">
        <v>280</v>
      </c>
      <c r="D18" s="3">
        <f t="shared" si="0"/>
        <v>9.1700000000000004E-2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1"/>
      <c r="T18" s="1"/>
      <c r="AI18" s="1"/>
      <c r="AJ18" s="1"/>
      <c r="AK18" s="1"/>
      <c r="AL18" s="1"/>
      <c r="AM18" s="1"/>
      <c r="AN18" s="1"/>
      <c r="AO18" s="1"/>
    </row>
    <row r="19" spans="1:41" x14ac:dyDescent="0.25">
      <c r="A19" s="3">
        <v>1.31E-5</v>
      </c>
      <c r="B19" s="1">
        <v>25</v>
      </c>
      <c r="C19" s="3">
        <v>300</v>
      </c>
      <c r="D19" s="3">
        <f t="shared" si="0"/>
        <v>9.8250000000000004E-2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1"/>
      <c r="T19" s="1"/>
      <c r="AI19" s="1"/>
      <c r="AJ19" s="1"/>
      <c r="AK19" s="1"/>
      <c r="AL19" s="1"/>
      <c r="AM19" s="1"/>
      <c r="AN19" s="1"/>
      <c r="AO19" s="1"/>
    </row>
    <row r="20" spans="1:41" x14ac:dyDescent="0.25">
      <c r="B20" s="1"/>
      <c r="D20" s="3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1"/>
      <c r="T20" s="1"/>
      <c r="AI20" s="1"/>
      <c r="AJ20" s="1"/>
      <c r="AK20" s="1"/>
      <c r="AL20" s="1"/>
      <c r="AM20" s="1"/>
      <c r="AN20" s="1"/>
      <c r="AO20" s="1"/>
    </row>
    <row r="21" spans="1:41" x14ac:dyDescent="0.25">
      <c r="A21" s="1" t="s">
        <v>1</v>
      </c>
      <c r="B21" s="1"/>
      <c r="D21" s="3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1"/>
      <c r="T21" s="1"/>
      <c r="AI21" s="1"/>
      <c r="AJ21" s="1"/>
      <c r="AK21" s="1"/>
      <c r="AL21" s="1"/>
      <c r="AM21" s="1"/>
      <c r="AN21" s="1"/>
      <c r="AO21" s="1"/>
    </row>
    <row r="22" spans="1:41" x14ac:dyDescent="0.25">
      <c r="A22" t="s">
        <v>10</v>
      </c>
      <c r="B22" t="s">
        <v>12</v>
      </c>
      <c r="C22" s="1" t="s">
        <v>17</v>
      </c>
      <c r="D22" s="3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1"/>
      <c r="T22" s="1"/>
      <c r="AI22" s="1"/>
      <c r="AJ22" s="1"/>
      <c r="AK22" s="1"/>
      <c r="AL22" s="1"/>
      <c r="AM22" s="1"/>
      <c r="AN22" s="1"/>
      <c r="AO22" s="1"/>
    </row>
    <row r="23" spans="1:41" x14ac:dyDescent="0.25">
      <c r="A23" s="3">
        <v>7.2200000000000003E-6</v>
      </c>
      <c r="B23" s="1">
        <v>25</v>
      </c>
      <c r="C23" s="3">
        <v>0</v>
      </c>
      <c r="D23" s="3">
        <f t="shared" si="0"/>
        <v>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1"/>
      <c r="T23" s="1"/>
      <c r="AI23" s="1"/>
      <c r="AJ23" s="1"/>
      <c r="AK23" s="1"/>
      <c r="AL23" s="1"/>
      <c r="AM23" s="1"/>
      <c r="AN23" s="1"/>
      <c r="AO23" s="1"/>
    </row>
    <row r="24" spans="1:41" x14ac:dyDescent="0.25">
      <c r="A24" s="3">
        <v>7.2200000000000003E-6</v>
      </c>
      <c r="B24" s="1">
        <v>25</v>
      </c>
      <c r="C24" s="3">
        <v>20</v>
      </c>
      <c r="D24" s="3">
        <f t="shared" si="0"/>
        <v>3.6099999999999999E-3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1"/>
      <c r="T24" s="1"/>
      <c r="AI24" s="1"/>
      <c r="AJ24" s="1"/>
      <c r="AK24" s="1"/>
      <c r="AL24" s="1"/>
      <c r="AM24" s="1"/>
      <c r="AN24" s="1"/>
      <c r="AO24" s="1"/>
    </row>
    <row r="25" spans="1:41" x14ac:dyDescent="0.25">
      <c r="A25" s="3">
        <v>7.2200000000000003E-6</v>
      </c>
      <c r="B25" s="1">
        <v>25</v>
      </c>
      <c r="C25" s="3">
        <v>40</v>
      </c>
      <c r="D25" s="3">
        <f t="shared" si="0"/>
        <v>7.2199999999999999E-3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1"/>
      <c r="T25" s="1"/>
      <c r="AI25" s="1"/>
      <c r="AJ25" s="1"/>
      <c r="AK25" s="1"/>
      <c r="AL25" s="1"/>
      <c r="AM25" s="1"/>
      <c r="AN25" s="1"/>
      <c r="AO25" s="1"/>
    </row>
    <row r="26" spans="1:41" x14ac:dyDescent="0.25">
      <c r="A26" s="3">
        <v>7.2200000000000003E-6</v>
      </c>
      <c r="B26" s="1">
        <v>25</v>
      </c>
      <c r="C26" s="3">
        <v>60</v>
      </c>
      <c r="D26" s="3">
        <f t="shared" si="0"/>
        <v>1.0829999999999999E-2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1"/>
      <c r="T26" s="1"/>
      <c r="Z26" s="1"/>
      <c r="AA26" s="4"/>
      <c r="AB26" s="4"/>
      <c r="AC26" s="4"/>
      <c r="AD26" s="4"/>
      <c r="AE26" s="4"/>
      <c r="AF26" s="4"/>
      <c r="AG26" s="4"/>
      <c r="AH26" s="4"/>
      <c r="AI26" s="5"/>
      <c r="AJ26" s="4"/>
      <c r="AK26" s="5"/>
      <c r="AL26" s="5"/>
      <c r="AM26" s="5"/>
      <c r="AN26" s="1"/>
      <c r="AO26" s="1"/>
    </row>
    <row r="27" spans="1:41" x14ac:dyDescent="0.25">
      <c r="A27" s="3">
        <v>7.2200000000000003E-6</v>
      </c>
      <c r="B27" s="1">
        <v>25</v>
      </c>
      <c r="C27" s="3">
        <v>80</v>
      </c>
      <c r="D27" s="3">
        <f t="shared" si="0"/>
        <v>1.444E-2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1"/>
      <c r="T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x14ac:dyDescent="0.25">
      <c r="A28" s="3">
        <v>7.2200000000000003E-6</v>
      </c>
      <c r="B28" s="1">
        <v>25</v>
      </c>
      <c r="C28" s="3">
        <v>100</v>
      </c>
      <c r="D28" s="3">
        <f t="shared" si="0"/>
        <v>1.805E-2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1"/>
      <c r="T28" s="1"/>
      <c r="Z28" s="1"/>
      <c r="AA28" s="1"/>
      <c r="AC28" s="3"/>
      <c r="AD28" s="1"/>
      <c r="AE28" s="1"/>
      <c r="AF28" s="2"/>
      <c r="AG28" s="1"/>
      <c r="AH28" s="1"/>
      <c r="AI28" s="1"/>
      <c r="AJ28" s="1"/>
      <c r="AK28" s="1"/>
      <c r="AL28" s="1"/>
      <c r="AM28" s="1"/>
      <c r="AN28" s="1"/>
      <c r="AO28" s="1"/>
    </row>
    <row r="29" spans="1:41" x14ac:dyDescent="0.25">
      <c r="A29" s="3">
        <v>7.2200000000000003E-6</v>
      </c>
      <c r="B29" s="1">
        <v>25</v>
      </c>
      <c r="C29" s="3">
        <v>120</v>
      </c>
      <c r="D29" s="3">
        <f t="shared" si="0"/>
        <v>2.1659999999999999E-2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1"/>
      <c r="T29" s="1"/>
      <c r="Z29" s="1"/>
      <c r="AA29" s="1"/>
      <c r="AC29" s="3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25">
      <c r="A30" s="3">
        <v>7.2200000000000003E-6</v>
      </c>
      <c r="B30" s="1">
        <v>25</v>
      </c>
      <c r="C30" s="3">
        <v>140</v>
      </c>
      <c r="D30" s="3">
        <f t="shared" si="0"/>
        <v>2.5270000000000001E-2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1"/>
      <c r="T30" s="1"/>
      <c r="Z30" s="1"/>
      <c r="AA30" s="1"/>
      <c r="AC30" s="3"/>
      <c r="AD30" s="1"/>
      <c r="AE30" s="4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25">
      <c r="A31" s="3">
        <v>7.2200000000000003E-6</v>
      </c>
      <c r="B31" s="1">
        <v>25</v>
      </c>
      <c r="C31" s="3">
        <v>160</v>
      </c>
      <c r="D31" s="3">
        <f t="shared" si="0"/>
        <v>2.8879999999999999E-2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1"/>
      <c r="T31" s="1"/>
      <c r="Z31" s="1"/>
      <c r="AA31" s="1"/>
      <c r="AC31" s="3"/>
      <c r="AD31" s="1"/>
      <c r="AE31" s="4"/>
      <c r="AF31" s="3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25">
      <c r="A32" s="3">
        <v>7.2200000000000003E-6</v>
      </c>
      <c r="B32" s="1">
        <v>25</v>
      </c>
      <c r="C32" s="3">
        <v>180</v>
      </c>
      <c r="D32" s="3">
        <f t="shared" si="0"/>
        <v>3.2489999999999998E-2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1"/>
      <c r="T32" s="1"/>
      <c r="Z32" s="1"/>
      <c r="AA32" s="1"/>
      <c r="AC32" s="3"/>
      <c r="AD32" s="1"/>
      <c r="AE32" s="4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25">
      <c r="A33" s="3">
        <v>7.2200000000000003E-6</v>
      </c>
      <c r="B33" s="1">
        <v>25</v>
      </c>
      <c r="C33" s="3">
        <v>200</v>
      </c>
      <c r="D33" s="3">
        <f t="shared" si="0"/>
        <v>3.61E-2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1"/>
      <c r="T33" s="1"/>
      <c r="Z33" s="1"/>
      <c r="AA33" s="1"/>
      <c r="AB33" s="4"/>
      <c r="AC33" s="3"/>
      <c r="AD33" s="3"/>
      <c r="AE33" s="4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25">
      <c r="A34" s="3">
        <v>7.2200000000000003E-6</v>
      </c>
      <c r="B34" s="1">
        <v>25</v>
      </c>
      <c r="C34" s="3">
        <v>220</v>
      </c>
      <c r="D34" s="3">
        <f t="shared" si="0"/>
        <v>3.9710000000000002E-2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1"/>
      <c r="S34" s="1"/>
      <c r="T34" s="1"/>
      <c r="Z34" s="1"/>
      <c r="AA34" s="1"/>
      <c r="AB34" s="4"/>
      <c r="AC34" s="3"/>
      <c r="AD34" s="3"/>
      <c r="AE34" s="4"/>
      <c r="AF34" s="3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25">
      <c r="A35" s="3">
        <v>7.2200000000000003E-6</v>
      </c>
      <c r="B35" s="1">
        <v>25</v>
      </c>
      <c r="C35" s="3">
        <v>240</v>
      </c>
      <c r="D35" s="3">
        <f t="shared" si="0"/>
        <v>4.3319999999999997E-2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"/>
      <c r="T35" s="1"/>
      <c r="U35" s="1"/>
      <c r="V35" s="1"/>
      <c r="W35" s="1"/>
      <c r="X35" s="1"/>
      <c r="Y35" s="1"/>
      <c r="Z35" s="1"/>
      <c r="AA35" s="1"/>
      <c r="AB35" s="4"/>
      <c r="AC35" s="3"/>
      <c r="AD35" s="3"/>
      <c r="AE35" s="4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25">
      <c r="A36" s="3">
        <v>7.2200000000000003E-6</v>
      </c>
      <c r="B36" s="1">
        <v>25</v>
      </c>
      <c r="C36" s="3">
        <v>260</v>
      </c>
      <c r="D36" s="3">
        <f t="shared" si="0"/>
        <v>4.6929999999999999E-2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"/>
      <c r="T36" s="1"/>
      <c r="U36" s="1"/>
      <c r="V36" s="1"/>
      <c r="W36" s="1"/>
      <c r="X36" s="1"/>
      <c r="Y36" s="1"/>
      <c r="Z36" s="1"/>
      <c r="AA36" s="1"/>
      <c r="AB36" s="4"/>
      <c r="AC36" s="3"/>
      <c r="AD36" s="3"/>
      <c r="AE36" s="4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25">
      <c r="A37" s="3">
        <v>7.2200000000000003E-6</v>
      </c>
      <c r="B37" s="1">
        <v>25</v>
      </c>
      <c r="C37" s="3">
        <v>280</v>
      </c>
      <c r="D37" s="3">
        <f t="shared" si="0"/>
        <v>5.0540000000000002E-2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1"/>
      <c r="T37" s="1"/>
      <c r="U37" s="1"/>
      <c r="V37" s="1"/>
      <c r="W37" s="1"/>
      <c r="X37" s="1"/>
      <c r="Y37" s="1"/>
      <c r="Z37" s="1"/>
      <c r="AA37" s="1"/>
      <c r="AB37" s="4"/>
      <c r="AC37" s="3"/>
      <c r="AD37" s="3"/>
      <c r="AE37" s="4"/>
      <c r="AF37" s="3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25">
      <c r="A38" s="3">
        <v>7.2200000000000003E-6</v>
      </c>
      <c r="B38" s="1">
        <v>25</v>
      </c>
      <c r="C38" s="3">
        <v>300</v>
      </c>
      <c r="D38" s="3">
        <f t="shared" si="0"/>
        <v>5.4149999999999997E-2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1"/>
      <c r="T38" s="1"/>
      <c r="U38" s="1"/>
      <c r="V38" s="1"/>
      <c r="W38" s="1"/>
      <c r="X38" s="1"/>
      <c r="Y38" s="1"/>
      <c r="Z38" s="1"/>
      <c r="AA38" s="1"/>
      <c r="AB38" s="5"/>
      <c r="AC38" s="2"/>
      <c r="AD38" s="1"/>
      <c r="AE38" s="5"/>
      <c r="AF38" s="1"/>
      <c r="AH38" s="2"/>
      <c r="AI38" s="1"/>
      <c r="AJ38" s="1"/>
      <c r="AK38" s="1"/>
      <c r="AL38" s="1"/>
      <c r="AM38" s="1"/>
      <c r="AN38" s="1"/>
      <c r="AO38" s="1"/>
    </row>
    <row r="39" spans="1:41" x14ac:dyDescent="0.25">
      <c r="D39" s="3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1"/>
      <c r="T39" s="1"/>
      <c r="U39" s="1"/>
      <c r="V39" s="1"/>
      <c r="W39" s="1"/>
      <c r="X39" s="1"/>
      <c r="Y39" s="1"/>
      <c r="Z39" s="1"/>
      <c r="AA39" s="1"/>
      <c r="AB39" s="5"/>
      <c r="AC39" s="2"/>
      <c r="AD39" s="1"/>
      <c r="AE39" s="4"/>
      <c r="AF39" s="1"/>
      <c r="AH39" s="2"/>
      <c r="AI39" s="1"/>
      <c r="AJ39" s="1"/>
      <c r="AK39" s="1"/>
      <c r="AL39" s="1"/>
      <c r="AM39" s="1"/>
      <c r="AN39" s="1"/>
      <c r="AO39" s="1"/>
    </row>
    <row r="40" spans="1:41" x14ac:dyDescent="0.25">
      <c r="A40" s="1" t="s">
        <v>2</v>
      </c>
      <c r="D40" s="3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1"/>
      <c r="T40" s="1"/>
      <c r="U40" s="1"/>
      <c r="V40" s="1"/>
      <c r="W40" s="1"/>
      <c r="X40" s="1"/>
      <c r="Y40" s="1"/>
      <c r="Z40" s="1"/>
      <c r="AA40" s="1"/>
      <c r="AB40" s="5"/>
      <c r="AC40" s="2"/>
      <c r="AD40" s="1"/>
      <c r="AE40" s="5"/>
      <c r="AF40" s="3"/>
      <c r="AH40" s="2"/>
      <c r="AI40" s="1"/>
      <c r="AJ40" s="1"/>
      <c r="AK40" s="1"/>
      <c r="AL40" s="1"/>
      <c r="AM40" s="1"/>
      <c r="AN40" s="1"/>
      <c r="AO40" s="1"/>
    </row>
    <row r="41" spans="1:41" x14ac:dyDescent="0.25">
      <c r="A41" t="s">
        <v>10</v>
      </c>
      <c r="B41" t="s">
        <v>12</v>
      </c>
      <c r="C41" s="1" t="s">
        <v>17</v>
      </c>
      <c r="D41" s="3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1"/>
      <c r="T41" s="1"/>
      <c r="U41" s="1"/>
      <c r="V41" s="1"/>
      <c r="W41" s="1"/>
      <c r="X41" s="1"/>
      <c r="Y41" s="1"/>
      <c r="Z41" s="1"/>
      <c r="AA41" s="1"/>
      <c r="AB41" s="5"/>
      <c r="AC41" s="2"/>
      <c r="AD41" s="1"/>
      <c r="AE41" s="5"/>
      <c r="AF41" s="1"/>
      <c r="AH41" s="1"/>
      <c r="AI41" s="1"/>
      <c r="AJ41" s="1"/>
      <c r="AK41" s="1"/>
      <c r="AL41" s="1"/>
      <c r="AM41" s="1"/>
      <c r="AN41" s="1"/>
      <c r="AO41" s="1"/>
    </row>
    <row r="42" spans="1:41" x14ac:dyDescent="0.25">
      <c r="A42" s="3">
        <v>1.03E-5</v>
      </c>
      <c r="B42">
        <v>25</v>
      </c>
      <c r="C42">
        <v>0</v>
      </c>
      <c r="D42" s="3">
        <f t="shared" si="0"/>
        <v>0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1"/>
      <c r="T42" s="1"/>
      <c r="U42" s="1"/>
      <c r="V42" s="1"/>
      <c r="W42" s="1"/>
      <c r="X42" s="1"/>
      <c r="Y42" s="1"/>
      <c r="Z42" s="1"/>
      <c r="AA42" s="1"/>
      <c r="AB42" s="5"/>
      <c r="AC42" s="2"/>
      <c r="AD42" s="1"/>
      <c r="AE42" s="5"/>
      <c r="AF42" s="1"/>
      <c r="AH42" s="1"/>
      <c r="AI42" s="1"/>
      <c r="AJ42" s="1"/>
      <c r="AK42" s="1"/>
      <c r="AL42" s="1"/>
      <c r="AM42" s="1"/>
      <c r="AN42" s="1"/>
      <c r="AO42" s="1"/>
    </row>
    <row r="43" spans="1:41" x14ac:dyDescent="0.25">
      <c r="A43" s="3">
        <v>1.03E-5</v>
      </c>
      <c r="B43">
        <v>25</v>
      </c>
      <c r="C43">
        <v>20</v>
      </c>
      <c r="D43" s="3">
        <f t="shared" si="0"/>
        <v>5.1499999999999992E-3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1"/>
      <c r="T43" s="1"/>
      <c r="U43" s="1"/>
      <c r="V43" s="1"/>
      <c r="W43" s="1"/>
      <c r="X43" s="1"/>
      <c r="Y43" s="1"/>
      <c r="Z43" s="1"/>
      <c r="AA43" s="1"/>
      <c r="AB43" s="5"/>
      <c r="AC43" s="2"/>
      <c r="AD43" s="1"/>
      <c r="AE43" s="1"/>
      <c r="AF43" s="3"/>
      <c r="AH43" s="1"/>
      <c r="AI43" s="1"/>
      <c r="AJ43" s="1"/>
      <c r="AK43" s="1"/>
      <c r="AL43" s="1"/>
      <c r="AM43" s="1"/>
      <c r="AN43" s="1"/>
      <c r="AO43" s="1"/>
    </row>
    <row r="44" spans="1:41" x14ac:dyDescent="0.25">
      <c r="A44" s="3">
        <v>1.03E-5</v>
      </c>
      <c r="B44">
        <v>25</v>
      </c>
      <c r="C44">
        <v>40</v>
      </c>
      <c r="D44" s="3">
        <f t="shared" si="0"/>
        <v>1.0299999999999998E-2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1"/>
      <c r="T44" s="1"/>
      <c r="U44" s="1"/>
      <c r="V44" s="1"/>
      <c r="W44" s="1"/>
      <c r="X44" s="1"/>
      <c r="Y44" s="1"/>
      <c r="Z44" s="1"/>
      <c r="AA44" s="1"/>
      <c r="AB44" s="1"/>
      <c r="AC44" s="2"/>
      <c r="AD44" s="1"/>
      <c r="AE44" s="1"/>
      <c r="AF44" s="1"/>
      <c r="AH44" s="1"/>
      <c r="AI44" s="1"/>
      <c r="AJ44" s="1"/>
      <c r="AK44" s="1"/>
      <c r="AL44" s="1"/>
      <c r="AM44" s="1"/>
      <c r="AN44" s="1"/>
      <c r="AO44" s="1"/>
    </row>
    <row r="45" spans="1:41" x14ac:dyDescent="0.25">
      <c r="A45" s="3">
        <v>1.03E-5</v>
      </c>
      <c r="B45">
        <v>25</v>
      </c>
      <c r="C45">
        <v>60</v>
      </c>
      <c r="D45" s="3">
        <f t="shared" si="0"/>
        <v>1.5449999999999998E-2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25">
      <c r="A46" s="3">
        <v>1.03E-5</v>
      </c>
      <c r="B46">
        <v>25</v>
      </c>
      <c r="C46">
        <v>80</v>
      </c>
      <c r="D46" s="3">
        <f t="shared" si="0"/>
        <v>2.0599999999999997E-2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25">
      <c r="A47" s="3">
        <v>1.03E-5</v>
      </c>
      <c r="B47">
        <v>25</v>
      </c>
      <c r="C47">
        <v>100</v>
      </c>
      <c r="D47" s="3">
        <f t="shared" si="0"/>
        <v>2.5749999999999999E-2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25">
      <c r="A48" s="3">
        <v>1.03E-5</v>
      </c>
      <c r="B48">
        <v>25</v>
      </c>
      <c r="C48">
        <v>120</v>
      </c>
      <c r="D48" s="3">
        <f t="shared" si="0"/>
        <v>3.0899999999999997E-2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25">
      <c r="A49" s="3">
        <v>1.03E-5</v>
      </c>
      <c r="B49">
        <v>25</v>
      </c>
      <c r="C49">
        <v>140</v>
      </c>
      <c r="D49" s="3">
        <f t="shared" si="0"/>
        <v>3.6049999999999999E-2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25">
      <c r="A50" s="3">
        <v>1.03E-5</v>
      </c>
      <c r="B50">
        <v>25</v>
      </c>
      <c r="C50">
        <v>160</v>
      </c>
      <c r="D50" s="3">
        <f t="shared" si="0"/>
        <v>4.1199999999999994E-2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25">
      <c r="A51" s="3">
        <v>1.03E-5</v>
      </c>
      <c r="B51">
        <v>25</v>
      </c>
      <c r="C51">
        <v>180</v>
      </c>
      <c r="D51" s="3">
        <f t="shared" si="0"/>
        <v>4.6349999999999995E-2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25">
      <c r="A52" s="3">
        <v>1.03E-5</v>
      </c>
      <c r="B52">
        <v>25</v>
      </c>
      <c r="C52">
        <v>200</v>
      </c>
      <c r="D52" s="3">
        <f t="shared" si="0"/>
        <v>5.1499999999999997E-2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25">
      <c r="A53" s="3">
        <v>1.03E-5</v>
      </c>
      <c r="B53">
        <v>25</v>
      </c>
      <c r="C53">
        <v>220</v>
      </c>
      <c r="D53" s="3">
        <f t="shared" si="0"/>
        <v>5.6649999999999992E-2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25">
      <c r="A54" s="3">
        <v>1.03E-5</v>
      </c>
      <c r="B54">
        <v>25</v>
      </c>
      <c r="C54">
        <v>240</v>
      </c>
      <c r="D54" s="3">
        <f t="shared" si="0"/>
        <v>6.1799999999999994E-2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x14ac:dyDescent="0.25">
      <c r="A55" s="3">
        <v>1.03E-5</v>
      </c>
      <c r="B55">
        <v>25</v>
      </c>
      <c r="C55">
        <v>260</v>
      </c>
      <c r="D55" s="3">
        <f t="shared" si="0"/>
        <v>6.6949999999999996E-2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25">
      <c r="A56" s="3">
        <v>1.03E-5</v>
      </c>
      <c r="B56">
        <v>25</v>
      </c>
      <c r="C56">
        <v>280</v>
      </c>
      <c r="D56" s="3">
        <f t="shared" si="0"/>
        <v>7.2099999999999997E-2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x14ac:dyDescent="0.25">
      <c r="A57" s="3">
        <v>1.03E-5</v>
      </c>
      <c r="B57">
        <v>25</v>
      </c>
      <c r="C57">
        <v>300</v>
      </c>
      <c r="D57" s="3">
        <f t="shared" si="0"/>
        <v>7.7249999999999985E-2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x14ac:dyDescent="0.25">
      <c r="D58" s="3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x14ac:dyDescent="0.25">
      <c r="A59" s="1" t="s">
        <v>3</v>
      </c>
      <c r="D59" s="3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x14ac:dyDescent="0.25">
      <c r="A60" t="s">
        <v>10</v>
      </c>
      <c r="B60" t="s">
        <v>12</v>
      </c>
      <c r="C60" s="1" t="s">
        <v>17</v>
      </c>
      <c r="D60" s="3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x14ac:dyDescent="0.25">
      <c r="A61" s="3">
        <v>5.3900000000000001E-6</v>
      </c>
      <c r="B61">
        <v>25</v>
      </c>
      <c r="C61">
        <v>0</v>
      </c>
      <c r="D61" s="3">
        <f t="shared" si="0"/>
        <v>0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x14ac:dyDescent="0.25">
      <c r="A62" s="3">
        <v>5.3900000000000001E-6</v>
      </c>
      <c r="B62">
        <v>25</v>
      </c>
      <c r="C62">
        <v>20</v>
      </c>
      <c r="D62" s="3">
        <f t="shared" si="0"/>
        <v>2.6949999999999999E-3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x14ac:dyDescent="0.25">
      <c r="A63" s="3">
        <v>5.3900000000000001E-6</v>
      </c>
      <c r="B63">
        <v>25</v>
      </c>
      <c r="C63">
        <v>40</v>
      </c>
      <c r="D63" s="3">
        <f t="shared" si="0"/>
        <v>5.3899999999999998E-3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x14ac:dyDescent="0.25">
      <c r="A64" s="3">
        <v>5.3900000000000001E-6</v>
      </c>
      <c r="B64">
        <v>25</v>
      </c>
      <c r="C64">
        <v>60</v>
      </c>
      <c r="D64" s="3">
        <f t="shared" si="0"/>
        <v>8.0850000000000002E-3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x14ac:dyDescent="0.25">
      <c r="A65" s="3">
        <v>5.3900000000000001E-6</v>
      </c>
      <c r="B65">
        <v>25</v>
      </c>
      <c r="C65">
        <v>80</v>
      </c>
      <c r="D65" s="3">
        <f t="shared" si="0"/>
        <v>1.078E-2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x14ac:dyDescent="0.25">
      <c r="A66" s="3">
        <v>5.3900000000000001E-6</v>
      </c>
      <c r="B66">
        <v>25</v>
      </c>
      <c r="C66">
        <v>100</v>
      </c>
      <c r="D66" s="3">
        <f t="shared" si="0"/>
        <v>1.3474999999999999E-2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x14ac:dyDescent="0.25">
      <c r="A67" s="3">
        <v>5.3900000000000001E-6</v>
      </c>
      <c r="B67">
        <v>25</v>
      </c>
      <c r="C67">
        <v>120</v>
      </c>
      <c r="D67" s="3">
        <f t="shared" si="0"/>
        <v>1.617E-2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x14ac:dyDescent="0.25">
      <c r="A68" s="3">
        <v>5.3900000000000001E-6</v>
      </c>
      <c r="B68">
        <v>25</v>
      </c>
      <c r="C68">
        <v>140</v>
      </c>
      <c r="D68" s="3">
        <f t="shared" si="0"/>
        <v>1.8865E-2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x14ac:dyDescent="0.25">
      <c r="A69" s="3">
        <v>5.3900000000000001E-6</v>
      </c>
      <c r="B69">
        <v>25</v>
      </c>
      <c r="C69">
        <v>160</v>
      </c>
      <c r="D69" s="3">
        <f t="shared" ref="D69:D76" si="1">A69*B69*C69</f>
        <v>2.1559999999999999E-2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x14ac:dyDescent="0.25">
      <c r="A70" s="3">
        <v>5.3900000000000001E-6</v>
      </c>
      <c r="B70">
        <v>25</v>
      </c>
      <c r="C70">
        <v>180</v>
      </c>
      <c r="D70" s="3">
        <f t="shared" si="1"/>
        <v>2.4254999999999999E-2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x14ac:dyDescent="0.25">
      <c r="A71" s="3">
        <v>5.3900000000000001E-6</v>
      </c>
      <c r="B71">
        <v>25</v>
      </c>
      <c r="C71">
        <v>200</v>
      </c>
      <c r="D71" s="3">
        <f t="shared" si="1"/>
        <v>2.6949999999999998E-2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x14ac:dyDescent="0.25">
      <c r="A72" s="3">
        <v>5.3900000000000001E-6</v>
      </c>
      <c r="B72">
        <v>25</v>
      </c>
      <c r="C72">
        <v>220</v>
      </c>
      <c r="D72" s="3">
        <f t="shared" si="1"/>
        <v>2.9644999999999998E-2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x14ac:dyDescent="0.25">
      <c r="A73" s="3">
        <v>5.3900000000000001E-6</v>
      </c>
      <c r="B73">
        <v>25</v>
      </c>
      <c r="C73">
        <v>240</v>
      </c>
      <c r="D73" s="3">
        <f t="shared" si="1"/>
        <v>3.2340000000000001E-2</v>
      </c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25">
      <c r="A74" s="3">
        <v>5.3900000000000001E-6</v>
      </c>
      <c r="B74">
        <v>25</v>
      </c>
      <c r="C74">
        <v>260</v>
      </c>
      <c r="D74" s="3">
        <f t="shared" si="1"/>
        <v>3.5034999999999997E-2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25">
      <c r="A75" s="3">
        <v>5.3900000000000001E-6</v>
      </c>
      <c r="B75">
        <v>25</v>
      </c>
      <c r="C75">
        <v>280</v>
      </c>
      <c r="D75" s="3">
        <f t="shared" si="1"/>
        <v>3.773E-2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25">
      <c r="A76" s="3">
        <v>5.3900000000000001E-6</v>
      </c>
      <c r="B76">
        <v>25</v>
      </c>
      <c r="C76">
        <v>300</v>
      </c>
      <c r="D76" s="3">
        <f t="shared" si="1"/>
        <v>4.0424999999999996E-2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25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x14ac:dyDescent="0.25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x14ac:dyDescent="0.25">
      <c r="A79" s="6" t="s">
        <v>5</v>
      </c>
      <c r="D79" s="1"/>
      <c r="E79" s="1"/>
      <c r="F79" s="1"/>
      <c r="G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x14ac:dyDescent="0.25">
      <c r="A80" s="1" t="s">
        <v>0</v>
      </c>
      <c r="C80" s="1"/>
      <c r="D80" s="1"/>
      <c r="E80" s="1"/>
      <c r="F80" s="1"/>
      <c r="G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x14ac:dyDescent="0.25">
      <c r="A81" s="1" t="s">
        <v>5</v>
      </c>
      <c r="B81" s="1" t="s">
        <v>8</v>
      </c>
      <c r="C81" t="s">
        <v>12</v>
      </c>
      <c r="D81" s="1" t="s">
        <v>13</v>
      </c>
      <c r="E81" s="1" t="s">
        <v>6</v>
      </c>
      <c r="F81" s="1" t="s">
        <v>7</v>
      </c>
      <c r="G81" s="1" t="s">
        <v>9</v>
      </c>
      <c r="H81" s="1"/>
      <c r="I81" s="1" t="s">
        <v>16</v>
      </c>
      <c r="X81" s="1"/>
      <c r="AH81" s="1"/>
      <c r="AI81" s="1"/>
      <c r="AJ81" s="1"/>
      <c r="AK81" s="1"/>
      <c r="AL81" s="1"/>
      <c r="AM81" s="1"/>
      <c r="AN81" s="1"/>
      <c r="AO81" s="1"/>
    </row>
    <row r="82" spans="1:41" x14ac:dyDescent="0.25">
      <c r="A82" s="1">
        <v>10000000</v>
      </c>
      <c r="B82" s="1">
        <v>120000</v>
      </c>
      <c r="C82" s="1">
        <v>25</v>
      </c>
      <c r="D82" s="1">
        <v>2</v>
      </c>
      <c r="E82" s="10">
        <f>((2*B82)/(3.14159265358979*D82*C82))</f>
        <v>1527.8874536821968</v>
      </c>
      <c r="F82" s="9">
        <f>(((E82)/(A82))*(C82))</f>
        <v>3.8197186342054917E-3</v>
      </c>
      <c r="G82" s="8">
        <f>((F82)/(C82))*(100)</f>
        <v>1.5278874536821967E-2</v>
      </c>
      <c r="H82" s="10"/>
      <c r="X82" s="1"/>
      <c r="AH82" s="1"/>
      <c r="AI82" s="1"/>
      <c r="AJ82" s="1"/>
      <c r="AK82" s="1"/>
      <c r="AL82" s="1"/>
      <c r="AM82" s="1"/>
      <c r="AN82" s="1"/>
      <c r="AO82" s="1"/>
    </row>
    <row r="83" spans="1:41" x14ac:dyDescent="0.25">
      <c r="A83" s="1">
        <v>10000000</v>
      </c>
      <c r="B83" s="1">
        <v>120000</v>
      </c>
      <c r="C83" s="1">
        <v>25</v>
      </c>
      <c r="D83" s="4">
        <v>1.75</v>
      </c>
      <c r="E83" s="10">
        <f t="shared" ref="E83:E95" si="2">((2*B83)/(3.14159265358979*D83*C83))</f>
        <v>1746.1570899225105</v>
      </c>
      <c r="F83" s="9">
        <f t="shared" ref="F83:F95" si="3">(((E83)/(A83))*(C83))</f>
        <v>4.3653927248062767E-3</v>
      </c>
      <c r="G83" s="8">
        <f t="shared" ref="G83:G95" si="4">((F83)/(C83))*(100)</f>
        <v>1.7461570899225107E-2</v>
      </c>
      <c r="H83" s="10"/>
      <c r="X83" s="1"/>
      <c r="AH83" s="1"/>
      <c r="AI83" s="1"/>
      <c r="AJ83" s="1"/>
      <c r="AK83" s="1"/>
      <c r="AL83" s="1"/>
      <c r="AM83" s="1"/>
      <c r="AN83" s="1"/>
      <c r="AO83" s="1"/>
    </row>
    <row r="84" spans="1:41" x14ac:dyDescent="0.25">
      <c r="A84" s="1">
        <v>10000000</v>
      </c>
      <c r="B84" s="1">
        <v>120000</v>
      </c>
      <c r="C84" s="1">
        <v>25</v>
      </c>
      <c r="D84" s="4">
        <v>1.5</v>
      </c>
      <c r="E84" s="10">
        <f t="shared" si="2"/>
        <v>2037.1832715762623</v>
      </c>
      <c r="F84" s="9">
        <f t="shared" si="3"/>
        <v>5.0929581789406564E-3</v>
      </c>
      <c r="G84" s="8">
        <f t="shared" si="4"/>
        <v>2.0371832715762626E-2</v>
      </c>
      <c r="H84" s="10"/>
      <c r="I84" s="1"/>
      <c r="J84" s="1"/>
      <c r="X84" s="1"/>
      <c r="AH84" s="1"/>
      <c r="AI84" s="1"/>
      <c r="AJ84" s="1"/>
      <c r="AK84" s="1"/>
      <c r="AL84" s="1"/>
      <c r="AM84" s="1"/>
      <c r="AN84" s="1"/>
      <c r="AO84" s="1"/>
    </row>
    <row r="85" spans="1:41" x14ac:dyDescent="0.25">
      <c r="A85" s="1">
        <v>10000000</v>
      </c>
      <c r="B85" s="1">
        <v>120000</v>
      </c>
      <c r="C85" s="1">
        <v>25</v>
      </c>
      <c r="D85" s="4">
        <v>1.25</v>
      </c>
      <c r="E85" s="10">
        <f t="shared" si="2"/>
        <v>2444.6199258915149</v>
      </c>
      <c r="F85" s="9">
        <f t="shared" si="3"/>
        <v>6.1115498147287879E-3</v>
      </c>
      <c r="G85" s="8">
        <f t="shared" si="4"/>
        <v>2.4446199258915152E-2</v>
      </c>
      <c r="H85" s="10"/>
      <c r="I85" s="1"/>
      <c r="J85" s="4"/>
      <c r="X85" s="1"/>
      <c r="AH85" s="1"/>
      <c r="AI85" s="1"/>
      <c r="AJ85" s="1"/>
      <c r="AK85" s="1"/>
      <c r="AL85" s="1"/>
      <c r="AM85" s="1"/>
      <c r="AN85" s="1"/>
      <c r="AO85" s="1"/>
    </row>
    <row r="86" spans="1:41" x14ac:dyDescent="0.25">
      <c r="A86" s="1">
        <v>10000000</v>
      </c>
      <c r="B86" s="1">
        <v>120000</v>
      </c>
      <c r="C86" s="1">
        <v>25</v>
      </c>
      <c r="D86" s="4">
        <v>1</v>
      </c>
      <c r="E86" s="10">
        <f t="shared" si="2"/>
        <v>3055.7749073643936</v>
      </c>
      <c r="F86" s="9">
        <f t="shared" si="3"/>
        <v>7.6394372684109833E-3</v>
      </c>
      <c r="G86" s="8">
        <f t="shared" si="4"/>
        <v>3.0557749073643933E-2</v>
      </c>
      <c r="H86" s="10"/>
      <c r="I86" s="1"/>
      <c r="J86" s="4"/>
      <c r="X86" s="1"/>
      <c r="AH86" s="1"/>
      <c r="AI86" s="1"/>
      <c r="AJ86" s="1"/>
      <c r="AK86" s="1"/>
      <c r="AL86" s="1"/>
      <c r="AM86" s="1"/>
      <c r="AN86" s="1"/>
      <c r="AO86" s="1"/>
    </row>
    <row r="87" spans="1:41" x14ac:dyDescent="0.25">
      <c r="A87" s="1">
        <v>10000000</v>
      </c>
      <c r="B87" s="1">
        <v>120000</v>
      </c>
      <c r="C87" s="1">
        <v>25</v>
      </c>
      <c r="D87" s="4">
        <v>0.75</v>
      </c>
      <c r="E87" s="10">
        <f t="shared" si="2"/>
        <v>4074.3665431525246</v>
      </c>
      <c r="F87" s="9">
        <f t="shared" si="3"/>
        <v>1.0185916357881313E-2</v>
      </c>
      <c r="G87" s="8">
        <f t="shared" si="4"/>
        <v>4.0743665431525251E-2</v>
      </c>
      <c r="H87" s="10"/>
      <c r="I87" s="1"/>
      <c r="J87" s="4"/>
      <c r="X87" s="1"/>
      <c r="AH87" s="1"/>
      <c r="AI87" s="1"/>
      <c r="AJ87" s="1"/>
      <c r="AK87" s="1"/>
      <c r="AL87" s="1"/>
      <c r="AM87" s="1"/>
      <c r="AN87" s="1"/>
      <c r="AO87" s="1"/>
    </row>
    <row r="88" spans="1:41" x14ac:dyDescent="0.25">
      <c r="A88" s="1">
        <v>10000000</v>
      </c>
      <c r="B88" s="1">
        <v>120000</v>
      </c>
      <c r="C88" s="1">
        <v>25</v>
      </c>
      <c r="D88" s="4">
        <v>0.5</v>
      </c>
      <c r="E88" s="10">
        <f t="shared" si="2"/>
        <v>6111.5498147287872</v>
      </c>
      <c r="F88" s="9">
        <f t="shared" si="3"/>
        <v>1.5278874536821967E-2</v>
      </c>
      <c r="G88" s="8">
        <f t="shared" si="4"/>
        <v>6.1115498147287867E-2</v>
      </c>
      <c r="H88" s="10"/>
      <c r="I88" s="1"/>
      <c r="J88" s="4"/>
      <c r="X88" s="1"/>
      <c r="AH88" s="1"/>
      <c r="AI88" s="1"/>
      <c r="AJ88" s="1"/>
      <c r="AK88" s="1"/>
      <c r="AL88" s="1"/>
      <c r="AM88" s="1"/>
      <c r="AN88" s="1"/>
      <c r="AO88" s="1"/>
    </row>
    <row r="89" spans="1:41" x14ac:dyDescent="0.25">
      <c r="A89" s="1">
        <v>10000000</v>
      </c>
      <c r="B89" s="1">
        <v>120000</v>
      </c>
      <c r="C89" s="1">
        <v>25</v>
      </c>
      <c r="D89" s="4">
        <v>0.375</v>
      </c>
      <c r="E89" s="10">
        <f t="shared" si="2"/>
        <v>8148.7330863050493</v>
      </c>
      <c r="F89" s="9">
        <f t="shared" si="3"/>
        <v>2.0371832715762626E-2</v>
      </c>
      <c r="G89" s="8">
        <f t="shared" si="4"/>
        <v>8.1487330863050503E-2</v>
      </c>
      <c r="H89" s="10"/>
      <c r="I89" s="1"/>
      <c r="J89" s="4"/>
      <c r="X89" s="1"/>
      <c r="AH89" s="1"/>
      <c r="AI89" s="1"/>
      <c r="AJ89" s="1"/>
      <c r="AK89" s="1"/>
      <c r="AL89" s="1"/>
      <c r="AM89" s="1"/>
      <c r="AN89" s="1"/>
      <c r="AO89" s="1"/>
    </row>
    <row r="90" spans="1:41" x14ac:dyDescent="0.25">
      <c r="A90" s="1">
        <v>10000000</v>
      </c>
      <c r="B90" s="1">
        <v>120000</v>
      </c>
      <c r="C90" s="1">
        <v>25</v>
      </c>
      <c r="D90" s="4">
        <v>0.25</v>
      </c>
      <c r="E90" s="10">
        <f t="shared" si="2"/>
        <v>12223.099629457574</v>
      </c>
      <c r="F90" s="9">
        <f t="shared" si="3"/>
        <v>3.0557749073643933E-2</v>
      </c>
      <c r="G90" s="8">
        <f t="shared" si="4"/>
        <v>0.12223099629457573</v>
      </c>
      <c r="H90" s="10"/>
      <c r="I90" s="1"/>
      <c r="J90" s="4"/>
      <c r="X90" s="1"/>
      <c r="AH90" s="1"/>
      <c r="AI90" s="1"/>
      <c r="AJ90" s="1"/>
      <c r="AK90" s="1"/>
      <c r="AL90" s="1"/>
      <c r="AM90" s="1"/>
      <c r="AN90" s="1"/>
      <c r="AO90" s="1"/>
    </row>
    <row r="91" spans="1:41" x14ac:dyDescent="0.25">
      <c r="A91" s="1">
        <v>10000000</v>
      </c>
      <c r="B91" s="1">
        <v>120000</v>
      </c>
      <c r="C91" s="1">
        <v>25</v>
      </c>
      <c r="D91" s="5">
        <v>0.1875</v>
      </c>
      <c r="E91" s="10">
        <f t="shared" si="2"/>
        <v>16297.466172610099</v>
      </c>
      <c r="F91" s="9">
        <f t="shared" si="3"/>
        <v>4.0743665431525251E-2</v>
      </c>
      <c r="G91" s="8">
        <f t="shared" si="4"/>
        <v>0.16297466172610101</v>
      </c>
      <c r="H91" s="10"/>
      <c r="I91" s="1"/>
      <c r="J91" s="4"/>
      <c r="X91" s="1"/>
      <c r="AH91" s="1"/>
      <c r="AI91" s="1"/>
      <c r="AJ91" s="1"/>
      <c r="AK91" s="1"/>
      <c r="AL91" s="1"/>
      <c r="AM91" s="1"/>
      <c r="AN91" s="1"/>
      <c r="AO91" s="1"/>
    </row>
    <row r="92" spans="1:41" x14ac:dyDescent="0.25">
      <c r="A92" s="1">
        <v>10000000</v>
      </c>
      <c r="B92" s="1">
        <v>120000</v>
      </c>
      <c r="C92" s="1">
        <v>25</v>
      </c>
      <c r="D92" s="4">
        <v>0.125</v>
      </c>
      <c r="E92" s="10">
        <f t="shared" si="2"/>
        <v>24446.199258915149</v>
      </c>
      <c r="F92" s="9">
        <f t="shared" si="3"/>
        <v>6.1115498147287867E-2</v>
      </c>
      <c r="G92" s="8">
        <f t="shared" si="4"/>
        <v>0.24446199258915147</v>
      </c>
      <c r="H92" s="10"/>
      <c r="I92" s="1"/>
      <c r="J92" s="4"/>
      <c r="X92" s="1"/>
      <c r="AH92" s="1"/>
      <c r="AI92" s="1"/>
      <c r="AJ92" s="1"/>
      <c r="AK92" s="1"/>
      <c r="AL92" s="1"/>
      <c r="AM92" s="1"/>
      <c r="AN92" s="1"/>
      <c r="AO92" s="1"/>
    </row>
    <row r="93" spans="1:41" x14ac:dyDescent="0.25">
      <c r="A93" s="1">
        <v>10000000</v>
      </c>
      <c r="B93" s="1">
        <v>120000</v>
      </c>
      <c r="C93" s="1">
        <v>25</v>
      </c>
      <c r="D93" s="5">
        <v>6.25E-2</v>
      </c>
      <c r="E93" s="10">
        <f t="shared" si="2"/>
        <v>48892.398517830297</v>
      </c>
      <c r="F93" s="9">
        <f t="shared" si="3"/>
        <v>0.12223099629457573</v>
      </c>
      <c r="G93" s="8">
        <f t="shared" si="4"/>
        <v>0.48892398517830293</v>
      </c>
      <c r="H93" s="10"/>
      <c r="I93" s="1"/>
      <c r="J93" s="5"/>
      <c r="X93" s="1"/>
      <c r="AH93" s="1"/>
      <c r="AI93" s="1"/>
      <c r="AJ93" s="1"/>
      <c r="AK93" s="1"/>
      <c r="AL93" s="1"/>
      <c r="AM93" s="1"/>
      <c r="AN93" s="1"/>
      <c r="AO93" s="1"/>
    </row>
    <row r="94" spans="1:41" x14ac:dyDescent="0.25">
      <c r="A94" s="1">
        <v>10000000</v>
      </c>
      <c r="B94" s="1">
        <v>120000</v>
      </c>
      <c r="C94" s="1">
        <v>25</v>
      </c>
      <c r="D94" s="5">
        <v>3.125E-2</v>
      </c>
      <c r="E94" s="10">
        <f t="shared" si="2"/>
        <v>97784.797035660595</v>
      </c>
      <c r="F94" s="9">
        <f t="shared" si="3"/>
        <v>0.24446199258915147</v>
      </c>
      <c r="G94" s="8">
        <f t="shared" si="4"/>
        <v>0.97784797035660587</v>
      </c>
      <c r="H94" s="10"/>
      <c r="I94" s="1"/>
      <c r="J94" s="4"/>
      <c r="X94" s="1"/>
      <c r="AH94" s="1"/>
      <c r="AI94" s="1"/>
      <c r="AJ94" s="1"/>
      <c r="AK94" s="1"/>
      <c r="AL94" s="1"/>
      <c r="AM94" s="1"/>
      <c r="AN94" s="1"/>
      <c r="AO94" s="1"/>
    </row>
    <row r="95" spans="1:41" x14ac:dyDescent="0.25">
      <c r="A95" s="1">
        <v>10000000</v>
      </c>
      <c r="B95" s="1">
        <v>120000</v>
      </c>
      <c r="C95" s="1">
        <v>25</v>
      </c>
      <c r="D95" s="5">
        <v>1.5625E-2</v>
      </c>
      <c r="E95" s="10">
        <f t="shared" si="2"/>
        <v>195569.59407132119</v>
      </c>
      <c r="F95" s="9">
        <f t="shared" si="3"/>
        <v>0.48892398517830293</v>
      </c>
      <c r="G95" s="8">
        <f t="shared" si="4"/>
        <v>1.9556959407132117</v>
      </c>
      <c r="H95" s="10"/>
      <c r="I95" s="1"/>
      <c r="J95" s="5"/>
      <c r="X95" s="1"/>
      <c r="AH95" s="1"/>
      <c r="AI95" s="1"/>
      <c r="AJ95" s="1"/>
      <c r="AK95" s="1"/>
      <c r="AL95" s="1"/>
      <c r="AM95" s="1"/>
      <c r="AN95" s="1"/>
      <c r="AO95" s="1"/>
    </row>
    <row r="96" spans="1:41" x14ac:dyDescent="0.25">
      <c r="A96" s="1"/>
      <c r="B96" s="1"/>
      <c r="C96" s="1"/>
      <c r="D96" s="1"/>
      <c r="F96" s="9"/>
      <c r="G96" s="8"/>
      <c r="H96" s="10"/>
      <c r="I96" s="1"/>
      <c r="J96" s="5"/>
      <c r="X96" s="1"/>
      <c r="AH96" s="1"/>
      <c r="AI96" s="1"/>
      <c r="AJ96" s="1"/>
      <c r="AK96" s="1"/>
      <c r="AL96" s="1"/>
      <c r="AM96" s="1"/>
      <c r="AN96" s="1"/>
      <c r="AO96" s="1"/>
    </row>
    <row r="97" spans="1:41" x14ac:dyDescent="0.25">
      <c r="A97" s="1" t="s">
        <v>1</v>
      </c>
      <c r="F97" s="9"/>
      <c r="G97" s="8"/>
      <c r="H97" s="10"/>
      <c r="I97" s="1"/>
      <c r="J97" s="5"/>
      <c r="X97" s="1"/>
      <c r="AH97" s="1"/>
      <c r="AI97" s="1"/>
      <c r="AJ97" s="1"/>
      <c r="AK97" s="1"/>
      <c r="AL97" s="1"/>
      <c r="AM97" s="1"/>
      <c r="AN97" s="1"/>
      <c r="AO97" s="1"/>
    </row>
    <row r="98" spans="1:41" x14ac:dyDescent="0.25">
      <c r="A98" s="1" t="s">
        <v>5</v>
      </c>
      <c r="B98" s="1" t="s">
        <v>8</v>
      </c>
      <c r="C98" t="s">
        <v>12</v>
      </c>
      <c r="D98" s="1" t="s">
        <v>13</v>
      </c>
      <c r="E98" s="1" t="s">
        <v>6</v>
      </c>
      <c r="F98" s="1" t="s">
        <v>7</v>
      </c>
      <c r="G98" s="1" t="s">
        <v>9</v>
      </c>
      <c r="H98" s="10"/>
      <c r="X98" s="1"/>
      <c r="AH98" s="1"/>
      <c r="AI98" s="1"/>
      <c r="AJ98" s="1"/>
      <c r="AK98" s="1"/>
      <c r="AL98" s="1"/>
      <c r="AM98" s="1"/>
      <c r="AN98" s="1"/>
      <c r="AO98" s="1"/>
    </row>
    <row r="99" spans="1:41" x14ac:dyDescent="0.25">
      <c r="A99">
        <v>30000000</v>
      </c>
      <c r="B99" s="1">
        <v>120000</v>
      </c>
      <c r="C99">
        <v>25</v>
      </c>
      <c r="D99" s="1">
        <v>2</v>
      </c>
      <c r="E99" s="10">
        <f t="shared" ref="E99:E112" si="5">((2*B99)/(3.14159265358979*D99*C99))</f>
        <v>1527.8874536821968</v>
      </c>
      <c r="F99" s="9">
        <f>((E99)/(A99))*(25)</f>
        <v>1.2732395447351641E-3</v>
      </c>
      <c r="G99" s="8">
        <f t="shared" ref="G99:G112" si="6">((F99)/(C99))*(100)</f>
        <v>5.0929581789406564E-3</v>
      </c>
      <c r="H99" s="10"/>
      <c r="X99" s="1"/>
      <c r="AH99" s="1"/>
      <c r="AI99" s="1"/>
      <c r="AJ99" s="1"/>
      <c r="AK99" s="1"/>
      <c r="AL99" s="1"/>
      <c r="AM99" s="1"/>
      <c r="AN99" s="1"/>
      <c r="AO99" s="1"/>
    </row>
    <row r="100" spans="1:41" x14ac:dyDescent="0.25">
      <c r="A100">
        <v>30000000</v>
      </c>
      <c r="B100" s="1">
        <v>120000</v>
      </c>
      <c r="C100">
        <v>25</v>
      </c>
      <c r="D100" s="4">
        <v>1.75</v>
      </c>
      <c r="E100" s="10">
        <f t="shared" si="5"/>
        <v>1746.1570899225105</v>
      </c>
      <c r="F100" s="9">
        <f t="shared" ref="F100:F112" si="7">((E100)/(A100))*(25)</f>
        <v>1.4551309082687586E-3</v>
      </c>
      <c r="G100" s="8">
        <f t="shared" si="6"/>
        <v>5.8205236330750344E-3</v>
      </c>
      <c r="H100" s="10"/>
      <c r="T100" s="1"/>
      <c r="U100" s="1"/>
      <c r="X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x14ac:dyDescent="0.25">
      <c r="A101">
        <v>30000000</v>
      </c>
      <c r="B101" s="1">
        <v>120000</v>
      </c>
      <c r="C101">
        <v>25</v>
      </c>
      <c r="D101" s="4">
        <v>1.5</v>
      </c>
      <c r="E101" s="10">
        <f t="shared" si="5"/>
        <v>2037.1832715762623</v>
      </c>
      <c r="F101" s="9">
        <f t="shared" si="7"/>
        <v>1.6976527263135519E-3</v>
      </c>
      <c r="G101" s="8">
        <f t="shared" si="6"/>
        <v>6.7906109052542074E-3</v>
      </c>
      <c r="H101" s="10"/>
      <c r="T101" s="1"/>
      <c r="U101" s="1"/>
      <c r="X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x14ac:dyDescent="0.25">
      <c r="A102">
        <v>30000000</v>
      </c>
      <c r="B102" s="1">
        <v>120000</v>
      </c>
      <c r="C102">
        <v>25</v>
      </c>
      <c r="D102" s="4">
        <v>1.25</v>
      </c>
      <c r="E102" s="10">
        <f t="shared" si="5"/>
        <v>2444.6199258915149</v>
      </c>
      <c r="F102" s="9">
        <f t="shared" si="7"/>
        <v>2.0371832715762625E-3</v>
      </c>
      <c r="G102" s="8">
        <f t="shared" si="6"/>
        <v>8.1487330863050499E-3</v>
      </c>
      <c r="H102" s="10"/>
      <c r="T102" s="1"/>
      <c r="U102" s="1"/>
      <c r="X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x14ac:dyDescent="0.25">
      <c r="A103">
        <v>30000000</v>
      </c>
      <c r="B103" s="1">
        <v>120000</v>
      </c>
      <c r="C103">
        <v>25</v>
      </c>
      <c r="D103" s="4">
        <v>1</v>
      </c>
      <c r="E103" s="10">
        <f t="shared" si="5"/>
        <v>3055.7749073643936</v>
      </c>
      <c r="F103" s="9">
        <f t="shared" si="7"/>
        <v>2.5464790894703282E-3</v>
      </c>
      <c r="G103" s="8">
        <f t="shared" si="6"/>
        <v>1.0185916357881313E-2</v>
      </c>
      <c r="H103" s="1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X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x14ac:dyDescent="0.25">
      <c r="A104">
        <v>30000000</v>
      </c>
      <c r="B104" s="1">
        <v>120000</v>
      </c>
      <c r="C104">
        <v>25</v>
      </c>
      <c r="D104" s="4">
        <v>0.75</v>
      </c>
      <c r="E104" s="10">
        <f t="shared" si="5"/>
        <v>4074.3665431525246</v>
      </c>
      <c r="F104" s="9">
        <f t="shared" si="7"/>
        <v>3.3953054526271037E-3</v>
      </c>
      <c r="G104" s="8">
        <f t="shared" si="6"/>
        <v>1.3581221810508415E-2</v>
      </c>
      <c r="H104" s="1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X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x14ac:dyDescent="0.25">
      <c r="A105">
        <v>30000000</v>
      </c>
      <c r="B105" s="1">
        <v>120000</v>
      </c>
      <c r="C105">
        <v>25</v>
      </c>
      <c r="D105" s="4">
        <v>0.5</v>
      </c>
      <c r="E105" s="10">
        <f t="shared" si="5"/>
        <v>6111.5498147287872</v>
      </c>
      <c r="F105" s="9">
        <f t="shared" si="7"/>
        <v>5.0929581789406564E-3</v>
      </c>
      <c r="G105" s="8">
        <f t="shared" si="6"/>
        <v>2.0371832715762626E-2</v>
      </c>
      <c r="H105" s="1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X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x14ac:dyDescent="0.25">
      <c r="A106">
        <v>30000000</v>
      </c>
      <c r="B106" s="1">
        <v>120000</v>
      </c>
      <c r="C106">
        <v>25</v>
      </c>
      <c r="D106" s="4">
        <v>0.375</v>
      </c>
      <c r="E106" s="10">
        <f t="shared" si="5"/>
        <v>8148.7330863050493</v>
      </c>
      <c r="F106" s="9">
        <f t="shared" si="7"/>
        <v>6.7906109052542074E-3</v>
      </c>
      <c r="G106" s="8">
        <f t="shared" si="6"/>
        <v>2.716244362101683E-2</v>
      </c>
      <c r="H106" s="1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X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x14ac:dyDescent="0.25">
      <c r="A107">
        <v>30000000</v>
      </c>
      <c r="B107" s="1">
        <v>120000</v>
      </c>
      <c r="C107">
        <v>25</v>
      </c>
      <c r="D107" s="4">
        <v>0.25</v>
      </c>
      <c r="E107" s="10">
        <f t="shared" si="5"/>
        <v>12223.099629457574</v>
      </c>
      <c r="F107" s="9">
        <f t="shared" si="7"/>
        <v>1.0185916357881313E-2</v>
      </c>
      <c r="G107" s="8">
        <f t="shared" si="6"/>
        <v>4.0743665431525251E-2</v>
      </c>
      <c r="H107" s="1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X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x14ac:dyDescent="0.25">
      <c r="A108">
        <v>30000000</v>
      </c>
      <c r="B108" s="1">
        <v>120000</v>
      </c>
      <c r="C108">
        <v>25</v>
      </c>
      <c r="D108" s="5">
        <v>0.1875</v>
      </c>
      <c r="E108" s="10">
        <f t="shared" si="5"/>
        <v>16297.466172610099</v>
      </c>
      <c r="F108" s="9">
        <f t="shared" si="7"/>
        <v>1.3581221810508415E-2</v>
      </c>
      <c r="G108" s="8">
        <f t="shared" si="6"/>
        <v>5.4324887242033659E-2</v>
      </c>
      <c r="H108" s="1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X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x14ac:dyDescent="0.25">
      <c r="A109">
        <v>30000000</v>
      </c>
      <c r="B109" s="1">
        <v>120000</v>
      </c>
      <c r="C109">
        <v>25</v>
      </c>
      <c r="D109" s="4">
        <v>0.125</v>
      </c>
      <c r="E109" s="10">
        <f t="shared" si="5"/>
        <v>24446.199258915149</v>
      </c>
      <c r="F109" s="9">
        <f t="shared" si="7"/>
        <v>2.0371832715762626E-2</v>
      </c>
      <c r="G109" s="8">
        <f t="shared" si="6"/>
        <v>8.1487330863050503E-2</v>
      </c>
      <c r="H109" s="1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X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x14ac:dyDescent="0.25">
      <c r="A110">
        <v>30000000</v>
      </c>
      <c r="B110" s="1">
        <v>120000</v>
      </c>
      <c r="C110">
        <v>25</v>
      </c>
      <c r="D110" s="5">
        <v>6.25E-2</v>
      </c>
      <c r="E110" s="10">
        <f t="shared" si="5"/>
        <v>48892.398517830297</v>
      </c>
      <c r="F110" s="9">
        <f t="shared" si="7"/>
        <v>4.0743665431525251E-2</v>
      </c>
      <c r="G110" s="8">
        <f t="shared" si="6"/>
        <v>0.16297466172610101</v>
      </c>
      <c r="H110" s="1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x14ac:dyDescent="0.25">
      <c r="A111">
        <v>30000000</v>
      </c>
      <c r="B111" s="1">
        <v>120000</v>
      </c>
      <c r="C111">
        <v>25</v>
      </c>
      <c r="D111" s="5">
        <v>3.125E-2</v>
      </c>
      <c r="E111" s="10">
        <f t="shared" si="5"/>
        <v>97784.797035660595</v>
      </c>
      <c r="F111" s="9">
        <f t="shared" si="7"/>
        <v>8.1487330863050503E-2</v>
      </c>
      <c r="G111" s="8">
        <f t="shared" si="6"/>
        <v>0.32594932345220201</v>
      </c>
      <c r="H111" s="1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x14ac:dyDescent="0.25">
      <c r="A112">
        <v>30000000</v>
      </c>
      <c r="B112" s="1">
        <v>120000</v>
      </c>
      <c r="C112">
        <v>25</v>
      </c>
      <c r="D112" s="5">
        <v>1.5625E-2</v>
      </c>
      <c r="E112" s="10">
        <f t="shared" si="5"/>
        <v>195569.59407132119</v>
      </c>
      <c r="F112" s="9">
        <f t="shared" si="7"/>
        <v>0.16297466172610101</v>
      </c>
      <c r="G112" s="8">
        <f t="shared" si="6"/>
        <v>0.65189864690440402</v>
      </c>
      <c r="H112" s="1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x14ac:dyDescent="0.25">
      <c r="D113" t="s">
        <v>14</v>
      </c>
      <c r="G113" s="8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x14ac:dyDescent="0.25">
      <c r="A114" s="1" t="s">
        <v>2</v>
      </c>
      <c r="B114" s="1"/>
      <c r="C114" s="1"/>
      <c r="D114" s="1"/>
      <c r="E114" s="1"/>
      <c r="G114" s="8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x14ac:dyDescent="0.25">
      <c r="A115" t="s">
        <v>5</v>
      </c>
      <c r="B115" s="1" t="s">
        <v>8</v>
      </c>
      <c r="C115" t="s">
        <v>12</v>
      </c>
      <c r="D115" s="1" t="s">
        <v>13</v>
      </c>
      <c r="E115" s="1" t="s">
        <v>6</v>
      </c>
      <c r="F115" s="1" t="s">
        <v>7</v>
      </c>
      <c r="G115" s="1" t="s">
        <v>9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x14ac:dyDescent="0.25">
      <c r="A116" s="1">
        <v>15000000</v>
      </c>
      <c r="B116" s="1">
        <v>120000</v>
      </c>
      <c r="C116">
        <v>25</v>
      </c>
      <c r="D116" s="1">
        <v>2</v>
      </c>
      <c r="E116" s="10">
        <f t="shared" ref="E116:E129" si="8">((2*B116)/(3.14159265358979*D116*C116))</f>
        <v>1527.8874536821968</v>
      </c>
      <c r="F116" s="9">
        <f>((E116)/(A116))*(25)</f>
        <v>2.5464790894703282E-3</v>
      </c>
      <c r="G116" s="8">
        <f t="shared" ref="G116:G129" si="9">((F116)/(C116))*(100)</f>
        <v>1.0185916357881313E-2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x14ac:dyDescent="0.25">
      <c r="A117" s="1">
        <v>15000000</v>
      </c>
      <c r="B117" s="1">
        <v>120000</v>
      </c>
      <c r="C117">
        <v>25</v>
      </c>
      <c r="D117" s="4">
        <v>1.75</v>
      </c>
      <c r="E117" s="10">
        <f t="shared" si="8"/>
        <v>1746.1570899225105</v>
      </c>
      <c r="F117" s="9">
        <f t="shared" ref="F117:F129" si="10">((E117)/(A117))*(25)</f>
        <v>2.9102618165375172E-3</v>
      </c>
      <c r="G117" s="8">
        <f t="shared" si="9"/>
        <v>1.1641047266150069E-2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x14ac:dyDescent="0.25">
      <c r="A118" s="1">
        <v>15000000</v>
      </c>
      <c r="B118" s="1">
        <v>120000</v>
      </c>
      <c r="C118">
        <v>25</v>
      </c>
      <c r="D118" s="4">
        <v>1.5</v>
      </c>
      <c r="E118" s="10">
        <f t="shared" si="8"/>
        <v>2037.1832715762623</v>
      </c>
      <c r="F118" s="9">
        <f t="shared" si="10"/>
        <v>3.3953054526271037E-3</v>
      </c>
      <c r="G118" s="8">
        <f t="shared" si="9"/>
        <v>1.3581221810508415E-2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x14ac:dyDescent="0.25">
      <c r="A119" s="1">
        <v>15000000</v>
      </c>
      <c r="B119" s="1">
        <v>120000</v>
      </c>
      <c r="C119">
        <v>25</v>
      </c>
      <c r="D119" s="4">
        <v>1.25</v>
      </c>
      <c r="E119" s="10">
        <f t="shared" si="8"/>
        <v>2444.6199258915149</v>
      </c>
      <c r="F119" s="9">
        <f t="shared" si="10"/>
        <v>4.074366543152525E-3</v>
      </c>
      <c r="G119" s="8">
        <f t="shared" si="9"/>
        <v>1.62974661726101E-2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x14ac:dyDescent="0.25">
      <c r="A120" s="1">
        <v>15000000</v>
      </c>
      <c r="B120" s="1">
        <v>120000</v>
      </c>
      <c r="C120">
        <v>25</v>
      </c>
      <c r="D120" s="4">
        <v>1</v>
      </c>
      <c r="E120" s="10">
        <f t="shared" si="8"/>
        <v>3055.7749073643936</v>
      </c>
      <c r="F120" s="9">
        <f t="shared" si="10"/>
        <v>5.0929581789406564E-3</v>
      </c>
      <c r="G120" s="8">
        <f t="shared" si="9"/>
        <v>2.0371832715762626E-2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x14ac:dyDescent="0.25">
      <c r="A121" s="1">
        <v>15000000</v>
      </c>
      <c r="B121" s="1">
        <v>120000</v>
      </c>
      <c r="C121">
        <v>25</v>
      </c>
      <c r="D121" s="4">
        <v>0.75</v>
      </c>
      <c r="E121" s="10">
        <f t="shared" si="8"/>
        <v>4074.3665431525246</v>
      </c>
      <c r="F121" s="9">
        <f t="shared" si="10"/>
        <v>6.7906109052542074E-3</v>
      </c>
      <c r="G121" s="8">
        <f t="shared" si="9"/>
        <v>2.716244362101683E-2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x14ac:dyDescent="0.25">
      <c r="A122" s="1">
        <v>15000000</v>
      </c>
      <c r="B122" s="1">
        <v>120000</v>
      </c>
      <c r="C122">
        <v>25</v>
      </c>
      <c r="D122" s="4">
        <v>0.5</v>
      </c>
      <c r="E122" s="10">
        <f t="shared" si="8"/>
        <v>6111.5498147287872</v>
      </c>
      <c r="F122" s="9">
        <f t="shared" si="10"/>
        <v>1.0185916357881313E-2</v>
      </c>
      <c r="G122" s="8">
        <f t="shared" si="9"/>
        <v>4.0743665431525251E-2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x14ac:dyDescent="0.25">
      <c r="A123" s="1">
        <v>15000000</v>
      </c>
      <c r="B123" s="1">
        <v>120000</v>
      </c>
      <c r="C123">
        <v>25</v>
      </c>
      <c r="D123" s="4">
        <v>0.375</v>
      </c>
      <c r="E123" s="10">
        <f t="shared" si="8"/>
        <v>8148.7330863050493</v>
      </c>
      <c r="F123" s="9">
        <f t="shared" si="10"/>
        <v>1.3581221810508415E-2</v>
      </c>
      <c r="G123" s="8">
        <f t="shared" si="9"/>
        <v>5.4324887242033659E-2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x14ac:dyDescent="0.25">
      <c r="A124" s="1">
        <v>15000000</v>
      </c>
      <c r="B124" s="1">
        <v>120000</v>
      </c>
      <c r="C124">
        <v>25</v>
      </c>
      <c r="D124" s="4">
        <v>0.25</v>
      </c>
      <c r="E124" s="10">
        <f t="shared" si="8"/>
        <v>12223.099629457574</v>
      </c>
      <c r="F124" s="9">
        <f t="shared" si="10"/>
        <v>2.0371832715762626E-2</v>
      </c>
      <c r="G124" s="8">
        <f t="shared" si="9"/>
        <v>8.1487330863050503E-2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x14ac:dyDescent="0.25">
      <c r="A125" s="1">
        <v>15000000</v>
      </c>
      <c r="B125" s="1">
        <v>120000</v>
      </c>
      <c r="C125">
        <v>25</v>
      </c>
      <c r="D125" s="5">
        <v>0.1875</v>
      </c>
      <c r="E125" s="10">
        <f t="shared" si="8"/>
        <v>16297.466172610099</v>
      </c>
      <c r="F125" s="9">
        <f t="shared" si="10"/>
        <v>2.716244362101683E-2</v>
      </c>
      <c r="G125" s="8">
        <f t="shared" si="9"/>
        <v>0.10864977448406732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x14ac:dyDescent="0.25">
      <c r="A126" s="1">
        <v>15000000</v>
      </c>
      <c r="B126" s="1">
        <v>120000</v>
      </c>
      <c r="C126">
        <v>25</v>
      </c>
      <c r="D126" s="4">
        <v>0.125</v>
      </c>
      <c r="E126" s="10">
        <f t="shared" si="8"/>
        <v>24446.199258915149</v>
      </c>
      <c r="F126" s="9">
        <f t="shared" si="10"/>
        <v>4.0743665431525251E-2</v>
      </c>
      <c r="G126" s="8">
        <f t="shared" si="9"/>
        <v>0.16297466172610101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x14ac:dyDescent="0.25">
      <c r="A127" s="1">
        <v>15000000</v>
      </c>
      <c r="B127" s="1">
        <v>120000</v>
      </c>
      <c r="C127">
        <v>25</v>
      </c>
      <c r="D127" s="5">
        <v>6.25E-2</v>
      </c>
      <c r="E127" s="10">
        <f t="shared" si="8"/>
        <v>48892.398517830297</v>
      </c>
      <c r="F127" s="9">
        <f t="shared" si="10"/>
        <v>8.1487330863050503E-2</v>
      </c>
      <c r="G127" s="8">
        <f t="shared" si="9"/>
        <v>0.32594932345220201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x14ac:dyDescent="0.25">
      <c r="A128" s="1">
        <v>15000000</v>
      </c>
      <c r="B128" s="1">
        <v>120000</v>
      </c>
      <c r="C128">
        <v>25</v>
      </c>
      <c r="D128" s="5">
        <v>3.125E-2</v>
      </c>
      <c r="E128" s="10">
        <f t="shared" si="8"/>
        <v>97784.797035660595</v>
      </c>
      <c r="F128" s="9">
        <f t="shared" si="10"/>
        <v>0.16297466172610101</v>
      </c>
      <c r="G128" s="8">
        <f t="shared" si="9"/>
        <v>0.65189864690440402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x14ac:dyDescent="0.25">
      <c r="A129" s="1">
        <v>15000000</v>
      </c>
      <c r="B129" s="1">
        <v>120000</v>
      </c>
      <c r="C129">
        <v>25</v>
      </c>
      <c r="D129" s="5">
        <v>1.5625E-2</v>
      </c>
      <c r="E129" s="10">
        <f t="shared" si="8"/>
        <v>195569.59407132119</v>
      </c>
      <c r="F129" s="9">
        <f t="shared" si="10"/>
        <v>0.32594932345220201</v>
      </c>
      <c r="G129" s="8">
        <f t="shared" si="9"/>
        <v>1.303797293808808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x14ac:dyDescent="0.25">
      <c r="A130" s="1"/>
      <c r="E130" s="1"/>
      <c r="F130" s="9"/>
      <c r="G130" s="8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x14ac:dyDescent="0.25">
      <c r="A131" s="1" t="s">
        <v>3</v>
      </c>
      <c r="C131" s="1"/>
      <c r="D131" s="1"/>
      <c r="E131" s="1"/>
      <c r="F131" s="9"/>
      <c r="G131" s="8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x14ac:dyDescent="0.25">
      <c r="A132" s="1" t="s">
        <v>5</v>
      </c>
      <c r="B132" s="1" t="s">
        <v>8</v>
      </c>
      <c r="C132" t="s">
        <v>12</v>
      </c>
      <c r="D132" s="1" t="s">
        <v>13</v>
      </c>
      <c r="E132" s="1" t="s">
        <v>6</v>
      </c>
      <c r="F132" s="1" t="s">
        <v>7</v>
      </c>
      <c r="G132" s="1" t="s">
        <v>9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x14ac:dyDescent="0.25">
      <c r="A133" s="1">
        <v>12000000</v>
      </c>
      <c r="B133" s="1">
        <v>120000</v>
      </c>
      <c r="C133">
        <v>25</v>
      </c>
      <c r="D133" s="1">
        <v>2</v>
      </c>
      <c r="E133" s="10">
        <f t="shared" ref="E133:E146" si="11">((2*B133)/(3.14159265358979*D133*C133))</f>
        <v>1527.8874536821968</v>
      </c>
      <c r="F133" s="9">
        <f>((E133)/(A133))*(25)</f>
        <v>3.1830988618379102E-3</v>
      </c>
      <c r="G133" s="8">
        <f t="shared" ref="G133:G146" si="12">((F133)/(C133))*(100)</f>
        <v>1.2732395447351641E-2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x14ac:dyDescent="0.25">
      <c r="A134" s="1">
        <v>12000000</v>
      </c>
      <c r="B134" s="1">
        <v>120000</v>
      </c>
      <c r="C134">
        <v>25</v>
      </c>
      <c r="D134" s="4">
        <v>1.75</v>
      </c>
      <c r="E134" s="10">
        <f t="shared" si="11"/>
        <v>1746.1570899225105</v>
      </c>
      <c r="F134" s="9">
        <f t="shared" ref="F134:F146" si="13">((E134)/(A134))*(25)</f>
        <v>3.6378272706718974E-3</v>
      </c>
      <c r="G134" s="8">
        <f t="shared" si="12"/>
        <v>1.455130908268759E-2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x14ac:dyDescent="0.25">
      <c r="A135" s="1">
        <v>12000000</v>
      </c>
      <c r="B135" s="1">
        <v>120000</v>
      </c>
      <c r="C135">
        <v>25</v>
      </c>
      <c r="D135" s="4">
        <v>1.5</v>
      </c>
      <c r="E135" s="10">
        <f t="shared" si="11"/>
        <v>2037.1832715762623</v>
      </c>
      <c r="F135" s="9">
        <f t="shared" si="13"/>
        <v>4.2441318157838796E-3</v>
      </c>
      <c r="G135" s="8">
        <f t="shared" si="12"/>
        <v>1.6976527263135519E-2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x14ac:dyDescent="0.25">
      <c r="A136" s="1">
        <v>12000000</v>
      </c>
      <c r="B136" s="1">
        <v>120000</v>
      </c>
      <c r="C136">
        <v>25</v>
      </c>
      <c r="D136" s="4">
        <v>1.25</v>
      </c>
      <c r="E136" s="10">
        <f t="shared" si="11"/>
        <v>2444.6199258915149</v>
      </c>
      <c r="F136" s="9">
        <f t="shared" si="13"/>
        <v>5.0929581789406564E-3</v>
      </c>
      <c r="G136" s="8">
        <f t="shared" si="12"/>
        <v>2.0371832715762626E-2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x14ac:dyDescent="0.25">
      <c r="A137" s="1">
        <v>12000000</v>
      </c>
      <c r="B137" s="1">
        <v>120000</v>
      </c>
      <c r="C137">
        <v>25</v>
      </c>
      <c r="D137" s="4">
        <v>1</v>
      </c>
      <c r="E137" s="10">
        <f t="shared" si="11"/>
        <v>3055.7749073643936</v>
      </c>
      <c r="F137" s="9">
        <f t="shared" si="13"/>
        <v>6.3661977236758203E-3</v>
      </c>
      <c r="G137" s="8">
        <f t="shared" si="12"/>
        <v>2.5464790894703281E-2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x14ac:dyDescent="0.25">
      <c r="A138" s="1">
        <v>12000000</v>
      </c>
      <c r="B138" s="1">
        <v>120000</v>
      </c>
      <c r="C138">
        <v>25</v>
      </c>
      <c r="D138" s="4">
        <v>0.75</v>
      </c>
      <c r="E138" s="10">
        <f t="shared" si="11"/>
        <v>4074.3665431525246</v>
      </c>
      <c r="F138" s="9">
        <f t="shared" si="13"/>
        <v>8.4882636315677593E-3</v>
      </c>
      <c r="G138" s="8">
        <f t="shared" si="12"/>
        <v>3.3953054526271037E-2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x14ac:dyDescent="0.25">
      <c r="A139" s="1">
        <v>12000000</v>
      </c>
      <c r="B139" s="1">
        <v>120000</v>
      </c>
      <c r="C139">
        <v>25</v>
      </c>
      <c r="D139" s="4">
        <v>0.5</v>
      </c>
      <c r="E139" s="10">
        <f t="shared" si="11"/>
        <v>6111.5498147287872</v>
      </c>
      <c r="F139" s="9">
        <f t="shared" si="13"/>
        <v>1.2732395447351641E-2</v>
      </c>
      <c r="G139" s="8">
        <f t="shared" si="12"/>
        <v>5.0929581789406562E-2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x14ac:dyDescent="0.25">
      <c r="A140" s="1">
        <v>12000000</v>
      </c>
      <c r="B140" s="1">
        <v>120000</v>
      </c>
      <c r="C140">
        <v>25</v>
      </c>
      <c r="D140" s="4">
        <v>0.375</v>
      </c>
      <c r="E140" s="10">
        <f t="shared" si="11"/>
        <v>8148.7330863050493</v>
      </c>
      <c r="F140" s="9">
        <f t="shared" si="13"/>
        <v>1.6976527263135519E-2</v>
      </c>
      <c r="G140" s="8">
        <f t="shared" si="12"/>
        <v>6.7906109052542074E-2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x14ac:dyDescent="0.25">
      <c r="A141" s="1">
        <v>12000000</v>
      </c>
      <c r="B141" s="1">
        <v>120000</v>
      </c>
      <c r="C141">
        <v>25</v>
      </c>
      <c r="D141" s="4">
        <v>0.25</v>
      </c>
      <c r="E141" s="10">
        <f t="shared" si="11"/>
        <v>12223.099629457574</v>
      </c>
      <c r="F141" s="9">
        <f t="shared" si="13"/>
        <v>2.5464790894703281E-2</v>
      </c>
      <c r="G141" s="8">
        <f t="shared" si="12"/>
        <v>0.10185916357881312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x14ac:dyDescent="0.25">
      <c r="A142" s="1">
        <v>12000000</v>
      </c>
      <c r="B142" s="1">
        <v>120000</v>
      </c>
      <c r="C142">
        <v>25</v>
      </c>
      <c r="D142" s="5">
        <v>0.1875</v>
      </c>
      <c r="E142" s="10">
        <f t="shared" si="11"/>
        <v>16297.466172610099</v>
      </c>
      <c r="F142" s="9">
        <f t="shared" si="13"/>
        <v>3.3953054526271037E-2</v>
      </c>
      <c r="G142" s="8">
        <f t="shared" si="12"/>
        <v>0.13581221810508415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x14ac:dyDescent="0.25">
      <c r="A143" s="1">
        <v>12000000</v>
      </c>
      <c r="B143" s="1">
        <v>120000</v>
      </c>
      <c r="C143">
        <v>25</v>
      </c>
      <c r="D143" s="4">
        <v>0.125</v>
      </c>
      <c r="E143" s="10">
        <f t="shared" si="11"/>
        <v>24446.199258915149</v>
      </c>
      <c r="F143" s="9">
        <f t="shared" si="13"/>
        <v>5.0929581789406562E-2</v>
      </c>
      <c r="G143" s="8">
        <f t="shared" si="12"/>
        <v>0.20371832715762625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x14ac:dyDescent="0.25">
      <c r="A144" s="1">
        <v>12000000</v>
      </c>
      <c r="B144" s="1">
        <v>120000</v>
      </c>
      <c r="C144">
        <v>25</v>
      </c>
      <c r="D144" s="5">
        <v>6.25E-2</v>
      </c>
      <c r="E144" s="10">
        <f t="shared" si="11"/>
        <v>48892.398517830297</v>
      </c>
      <c r="F144" s="9">
        <f t="shared" si="13"/>
        <v>0.10185916357881312</v>
      </c>
      <c r="G144" s="8">
        <f t="shared" si="12"/>
        <v>0.4074366543152525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x14ac:dyDescent="0.25">
      <c r="A145" s="1">
        <v>12000000</v>
      </c>
      <c r="B145" s="1">
        <v>120000</v>
      </c>
      <c r="C145">
        <v>25</v>
      </c>
      <c r="D145" s="5">
        <v>3.125E-2</v>
      </c>
      <c r="E145" s="10">
        <f t="shared" si="11"/>
        <v>97784.797035660595</v>
      </c>
      <c r="F145" s="9">
        <f t="shared" si="13"/>
        <v>0.20371832715762625</v>
      </c>
      <c r="G145" s="8">
        <f t="shared" si="12"/>
        <v>0.814873308630505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x14ac:dyDescent="0.25">
      <c r="A146" s="1">
        <v>12000000</v>
      </c>
      <c r="B146" s="1">
        <v>120000</v>
      </c>
      <c r="C146">
        <v>25</v>
      </c>
      <c r="D146" s="5">
        <v>1.5625E-2</v>
      </c>
      <c r="E146" s="10">
        <f t="shared" si="11"/>
        <v>195569.59407132119</v>
      </c>
      <c r="F146" s="9">
        <f t="shared" si="13"/>
        <v>0.4074366543152525</v>
      </c>
      <c r="G146" s="8">
        <f t="shared" si="12"/>
        <v>1.62974661726101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x14ac:dyDescent="0.25">
      <c r="A147" s="1"/>
      <c r="B147" s="1"/>
      <c r="D147" s="4"/>
      <c r="F147" s="9"/>
      <c r="G147" s="8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x14ac:dyDescent="0.25">
      <c r="A148" s="1"/>
      <c r="B148" s="1"/>
      <c r="D148" s="5"/>
      <c r="F148" s="9"/>
      <c r="G148" s="8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x14ac:dyDescent="0.25">
      <c r="A149" s="1"/>
      <c r="B149" s="1"/>
      <c r="D149" s="5"/>
      <c r="F149" s="9"/>
      <c r="G149" s="8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x14ac:dyDescent="0.25">
      <c r="A150" s="1"/>
      <c r="B150" s="9"/>
      <c r="D150" s="5"/>
      <c r="F150" s="9"/>
      <c r="G150" s="8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x14ac:dyDescent="0.25">
      <c r="A151" s="1"/>
      <c r="B151" s="9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x14ac:dyDescent="0.25">
      <c r="A152" s="1"/>
      <c r="B152" s="9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x14ac:dyDescent="0.25">
      <c r="A153" s="1"/>
      <c r="B153" s="9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x14ac:dyDescent="0.25">
      <c r="A154" s="1"/>
      <c r="B154" s="9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x14ac:dyDescent="0.25">
      <c r="A155" s="1"/>
      <c r="B155" s="9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x14ac:dyDescent="0.25">
      <c r="A156" s="1"/>
      <c r="B156" s="9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x14ac:dyDescent="0.25">
      <c r="A157" s="1"/>
      <c r="B157" s="9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x14ac:dyDescent="0.25">
      <c r="A158" s="1"/>
      <c r="B158" s="9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x14ac:dyDescent="0.25">
      <c r="A159" s="1"/>
      <c r="B159" s="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x14ac:dyDescent="0.25">
      <c r="A160" s="1"/>
      <c r="B160" s="9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x14ac:dyDescent="0.25">
      <c r="A161" s="1"/>
      <c r="B161" s="9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x14ac:dyDescent="0.25">
      <c r="A162" s="1"/>
      <c r="B162" s="9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x14ac:dyDescent="0.25">
      <c r="A163" s="1"/>
      <c r="B163" s="9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x14ac:dyDescent="0.25">
      <c r="A164" s="1"/>
      <c r="B164" s="9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x14ac:dyDescent="0.25">
      <c r="A165" s="1"/>
      <c r="B165" s="9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x14ac:dyDescent="0.25">
      <c r="A167" s="1"/>
      <c r="B167" s="9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x14ac:dyDescent="0.25">
      <c r="B168" s="9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x14ac:dyDescent="0.25">
      <c r="B169" s="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x14ac:dyDescent="0.25">
      <c r="B170" s="9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x14ac:dyDescent="0.25">
      <c r="B171" s="9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x14ac:dyDescent="0.25">
      <c r="B172" s="9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x14ac:dyDescent="0.25">
      <c r="B173" s="9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x14ac:dyDescent="0.25">
      <c r="B174" s="9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x14ac:dyDescent="0.25">
      <c r="B175" s="9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x14ac:dyDescent="0.25">
      <c r="B176" s="9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x14ac:dyDescent="0.25">
      <c r="B177" s="9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x14ac:dyDescent="0.25">
      <c r="B178" s="9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x14ac:dyDescent="0.25">
      <c r="B179" s="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x14ac:dyDescent="0.25">
      <c r="B180" s="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x14ac:dyDescent="0.25">
      <c r="B184" s="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x14ac:dyDescent="0.25">
      <c r="A185" s="1"/>
      <c r="B185" s="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x14ac:dyDescent="0.25">
      <c r="A186" s="1"/>
      <c r="B186" s="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x14ac:dyDescent="0.25">
      <c r="A187" s="1"/>
      <c r="B187" s="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x14ac:dyDescent="0.25">
      <c r="A188" s="1"/>
      <c r="B188" s="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x14ac:dyDescent="0.25">
      <c r="A189" s="1"/>
      <c r="B189" s="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x14ac:dyDescent="0.25">
      <c r="A190" s="1"/>
      <c r="B190" s="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x14ac:dyDescent="0.25">
      <c r="A191" s="1"/>
      <c r="B191" s="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x14ac:dyDescent="0.25">
      <c r="A192" s="1"/>
      <c r="B192" s="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x14ac:dyDescent="0.25">
      <c r="A193" s="1"/>
      <c r="B193" s="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x14ac:dyDescent="0.25">
      <c r="A194" s="1"/>
      <c r="B194" s="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x14ac:dyDescent="0.25">
      <c r="A195" s="1"/>
      <c r="B195" s="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x14ac:dyDescent="0.25">
      <c r="A196" s="1"/>
      <c r="B196" s="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x14ac:dyDescent="0.25">
      <c r="A197" s="1"/>
      <c r="B197" s="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x14ac:dyDescent="0.25">
      <c r="A198" s="1"/>
      <c r="B198" s="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x14ac:dyDescent="0.25">
      <c r="A199" s="1"/>
      <c r="B199" s="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x14ac:dyDescent="0.25">
      <c r="A201" s="1"/>
      <c r="B201" s="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x14ac:dyDescent="0.25">
      <c r="A202" s="1"/>
      <c r="B202" s="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x14ac:dyDescent="0.25">
      <c r="A203" s="1"/>
      <c r="B203" s="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x14ac:dyDescent="0.25">
      <c r="A204" s="1"/>
      <c r="B204" s="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x14ac:dyDescent="0.25">
      <c r="A205" s="1"/>
      <c r="B205" s="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x14ac:dyDescent="0.25">
      <c r="A206" s="1"/>
      <c r="B206" s="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x14ac:dyDescent="0.25">
      <c r="A207" s="1"/>
      <c r="B207" s="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x14ac:dyDescent="0.25">
      <c r="A208" s="1"/>
      <c r="B208" s="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x14ac:dyDescent="0.25">
      <c r="A209" s="1"/>
      <c r="B209" s="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x14ac:dyDescent="0.25">
      <c r="A210" s="1"/>
      <c r="B210" s="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x14ac:dyDescent="0.25">
      <c r="A211" s="1"/>
      <c r="B211" s="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x14ac:dyDescent="0.25">
      <c r="A212" s="1"/>
      <c r="B212" s="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x14ac:dyDescent="0.25">
      <c r="A213" s="1"/>
      <c r="B213" s="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x14ac:dyDescent="0.25">
      <c r="A214" s="1"/>
      <c r="B214" s="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</row>
    <row r="229" spans="1:4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</row>
    <row r="230" spans="1:4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</row>
    <row r="231" spans="1:4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</row>
    <row r="232" spans="1:4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</row>
    <row r="233" spans="1:4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</row>
    <row r="234" spans="1:4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</row>
    <row r="235" spans="1:4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</row>
    <row r="236" spans="1:4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</row>
    <row r="237" spans="1:4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</row>
    <row r="238" spans="1:4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</row>
    <row r="239" spans="1:4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</row>
    <row r="240" spans="1:4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</row>
    <row r="241" spans="1:4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</row>
    <row r="242" spans="1:4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</row>
    <row r="243" spans="1:4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</row>
    <row r="244" spans="1:4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</row>
    <row r="245" spans="1:4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</row>
    <row r="246" spans="1:4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</row>
    <row r="247" spans="1:4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</row>
    <row r="248" spans="1:4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</row>
    <row r="249" spans="1:4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</row>
    <row r="250" spans="1:4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</row>
    <row r="251" spans="1:4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</row>
    <row r="252" spans="1:4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</row>
    <row r="253" spans="1:4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</row>
    <row r="254" spans="1:4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</row>
    <row r="255" spans="1:4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</row>
    <row r="256" spans="1:4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</row>
    <row r="257" spans="1:4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</row>
    <row r="258" spans="1:4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</row>
    <row r="259" spans="1:4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</row>
    <row r="260" spans="1:4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</row>
    <row r="261" spans="1:4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</row>
    <row r="262" spans="1:4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</row>
    <row r="263" spans="1:4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</row>
    <row r="264" spans="1:4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</row>
    <row r="265" spans="1:4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</row>
    <row r="266" spans="1:4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</row>
    <row r="267" spans="1:4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</row>
    <row r="268" spans="1:4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</row>
    <row r="269" spans="1:4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</row>
    <row r="270" spans="1:4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</row>
    <row r="271" spans="1:4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</row>
    <row r="272" spans="1:4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</row>
    <row r="273" spans="1:4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</row>
    <row r="274" spans="1:4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</row>
    <row r="275" spans="1:4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</row>
    <row r="276" spans="1:4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</row>
    <row r="277" spans="1:4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</row>
    <row r="278" spans="1:4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</row>
    <row r="279" spans="1:4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</row>
    <row r="280" spans="1:4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</row>
    <row r="281" spans="1:4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</row>
    <row r="282" spans="1:4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</row>
    <row r="283" spans="1:4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</row>
    <row r="284" spans="1:4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</row>
    <row r="285" spans="1:4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</row>
    <row r="286" spans="1:4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</row>
    <row r="287" spans="1:4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</row>
    <row r="288" spans="1:4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</row>
    <row r="289" spans="1:4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</row>
  </sheetData>
  <mergeCells count="1">
    <mergeCell ref="F3:K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Fischer</dc:creator>
  <cp:lastModifiedBy>Charity Anne Fischer</cp:lastModifiedBy>
  <dcterms:created xsi:type="dcterms:W3CDTF">2017-12-08T19:08:58Z</dcterms:created>
  <dcterms:modified xsi:type="dcterms:W3CDTF">2018-11-15T20:27:03Z</dcterms:modified>
</cp:coreProperties>
</file>